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800" windowHeight="10950" activeTab="0"/>
  </bookViews>
  <sheets>
    <sheet name="Instructions" sheetId="1" r:id="rId1"/>
    <sheet name="Prime Recipient" sheetId="2" r:id="rId2"/>
    <sheet name="Sub Recipients" sheetId="3" r:id="rId3"/>
    <sheet name="L_ACTIVITY" sheetId="4" state="hidden" r:id="rId4"/>
    <sheet name="L_AGENCY" sheetId="5" state="hidden" r:id="rId5"/>
    <sheet name="L_GEOGRAPHY" sheetId="6" state="hidden" r:id="rId6"/>
    <sheet name="L_PRG_SRC" sheetId="7" state="hidden" r:id="rId7"/>
    <sheet name="L_OTHER" sheetId="8" state="hidden" r:id="rId8"/>
    <sheet name="MESSAGES" sheetId="9" state="hidden" r:id="rId9"/>
  </sheets>
  <externalReferences>
    <externalReference r:id="rId12"/>
  </externalReferences>
  <definedNames>
    <definedName name="ACTIVITY_A">'L_ACTIVITY'!$A$2:$C$1911</definedName>
    <definedName name="ACTIVITY_C">'L_ACTIVITY'!$A$2:$A$1911</definedName>
    <definedName name="ACTIVITY_D">'L_ACTIVITY'!$C$2:$C$1845</definedName>
    <definedName name="ACTIVITY_N">'L_ACTIVITY'!$B$2:$B$1911</definedName>
    <definedName name="AGENCY_A">'L_AGENCY'!$A$2:$C$126</definedName>
    <definedName name="AGENCY_C">'L_AGENCY'!$A$2:$A$126</definedName>
    <definedName name="AGENCY_D">'L_AGENCY'!$C$2:$C$126</definedName>
    <definedName name="AGENCY_N">'L_AGENCY'!$B$2:$B$126</definedName>
    <definedName name="AWD_TYP_A">'L_OTHER'!$K$3:$L$4</definedName>
    <definedName name="AWD_TYP_N">'L_OTHER'!$L$3:$L$4</definedName>
    <definedName name="COUNTRY_A">'L_GEOGRAPHY'!$A$3:$C$246</definedName>
    <definedName name="COUNTRY_C">'L_GEOGRAPHY'!$A$3:$A$246</definedName>
    <definedName name="COUNTRY_D">'L_GEOGRAPHY'!$C$3:$C$246</definedName>
    <definedName name="COUNTRY_N">'L_GEOGRAPHY'!$B$3:$B$246</definedName>
    <definedName name="FinalReport" localSheetId="2">'[1]Prime Recipient'!$P$3:$P$4</definedName>
    <definedName name="MSG_NUM_CHAR">'MESSAGES'!$A$2</definedName>
    <definedName name="NAICS_C">'L_ACTIVITY'!$A$2:$A$1176</definedName>
    <definedName name="NAICS_N">'L_ACTIVITY'!$B$2:$B$1176</definedName>
    <definedName name="NTEE_NPC_C">'L_ACTIVITY'!$A$1177:$A$1911</definedName>
    <definedName name="NTEE_NPC_N">'L_ACTIVITY'!$B$1177:$B$1911</definedName>
    <definedName name="PROG_SRC_A">'L_PRG_SRC'!$A$2:$C$301</definedName>
    <definedName name="PROG_SRC_C">'L_PRG_SRC'!$A$2:$A$301</definedName>
    <definedName name="PROG_SRC_D">'L_PRG_SRC'!$C$2:$C$301</definedName>
    <definedName name="PROG_SRC_N">'L_PRG_SRC'!$B$2:$B$301</definedName>
    <definedName name="PROJ_STAT_A">'L_OTHER'!$A$3:$A$6</definedName>
    <definedName name="RECIPIENT_TYP_N">'MESSAGES'!$D$2:$D$3</definedName>
    <definedName name="STATE_A">'L_GEOGRAPHY'!$F$3:$H$62</definedName>
    <definedName name="STATE_C">'L_GEOGRAPHY'!$F$3:$F$62</definedName>
    <definedName name="STATE_D">'L_GEOGRAPHY'!$H$3:$H$62</definedName>
    <definedName name="YN_LONG">'L_OTHER'!$F$10:$F$11</definedName>
    <definedName name="YN_SHORT">'L_OTHER'!$F$8:$F$9</definedName>
  </definedNames>
  <calcPr fullCalcOnLoad="1"/>
</workbook>
</file>

<file path=xl/sharedStrings.xml><?xml version="1.0" encoding="utf-8"?>
<sst xmlns="http://schemas.openxmlformats.org/spreadsheetml/2006/main" count="6295" uniqueCount="4190">
  <si>
    <t>Cancer</t>
  </si>
  <si>
    <t>G02.04.02</t>
  </si>
  <si>
    <t>Leukemia</t>
  </si>
  <si>
    <t>G02.04.03</t>
  </si>
  <si>
    <t>Women's Cancers</t>
  </si>
  <si>
    <t>G02.05</t>
  </si>
  <si>
    <t>Cardiovascular Diseases</t>
  </si>
  <si>
    <t>G02.05.02</t>
  </si>
  <si>
    <t>Heart Diseases</t>
  </si>
  <si>
    <t>G02.06</t>
  </si>
  <si>
    <t>Communications Disorders</t>
  </si>
  <si>
    <t>G02.06.02</t>
  </si>
  <si>
    <t>Language &amp; Speech Disorders</t>
  </si>
  <si>
    <t>G02.06.03</t>
  </si>
  <si>
    <t>Learning Disabilities</t>
  </si>
  <si>
    <t>G02.07</t>
  </si>
  <si>
    <t>Diseases of the Blood &amp; Blood-Forming Organs</t>
  </si>
  <si>
    <t>G02.07.02</t>
  </si>
  <si>
    <t>Hemophilia</t>
  </si>
  <si>
    <t>G02.07.03</t>
  </si>
  <si>
    <t>Sickle Cell Disease</t>
  </si>
  <si>
    <t>G02.08</t>
  </si>
  <si>
    <t>Digestive System Diseases</t>
  </si>
  <si>
    <t>G02.08.02</t>
  </si>
  <si>
    <t>Liver Diseases</t>
  </si>
  <si>
    <t>G02.09</t>
  </si>
  <si>
    <t>Ear, Nose &amp; Throat Diseases</t>
  </si>
  <si>
    <t>G02.10</t>
  </si>
  <si>
    <t>Endocrine, Metabolic &amp; Nutritional Diseases</t>
  </si>
  <si>
    <t>G02.10.02</t>
  </si>
  <si>
    <t>Diabetes</t>
  </si>
  <si>
    <t>G02.11</t>
  </si>
  <si>
    <t>Eye Diseases, Blindness &amp; Vision Impairments</t>
  </si>
  <si>
    <t>G02.12</t>
  </si>
  <si>
    <t>Genitourinary Diseases</t>
  </si>
  <si>
    <t>G02.12.02</t>
  </si>
  <si>
    <t>Kidney Diseases</t>
  </si>
  <si>
    <t>G02.13</t>
  </si>
  <si>
    <t>Infectious Diseases</t>
  </si>
  <si>
    <t>G02.13.02</t>
  </si>
  <si>
    <t>Hepatitis</t>
  </si>
  <si>
    <t>G02.13.03</t>
  </si>
  <si>
    <t>HIV/AIDS</t>
  </si>
  <si>
    <t>G02.13.04</t>
  </si>
  <si>
    <t>Lyme Disease</t>
  </si>
  <si>
    <t>G02.13.05</t>
  </si>
  <si>
    <t>Sexually Transmitted Diseases</t>
  </si>
  <si>
    <t>G02.13.06</t>
  </si>
  <si>
    <t>Tuberculosis</t>
  </si>
  <si>
    <t>G02.14</t>
  </si>
  <si>
    <t>Dual-Purpose Cattle Ranching and Farming</t>
  </si>
  <si>
    <t>Hog and Pig Farming</t>
  </si>
  <si>
    <t>Chicken Egg Production</t>
  </si>
  <si>
    <t>Broilers and Other Meat Type Chicken Production</t>
  </si>
  <si>
    <t>Turkey Production</t>
  </si>
  <si>
    <t>Poultry Hatcheries</t>
  </si>
  <si>
    <t>Other Poultry Production</t>
  </si>
  <si>
    <t>Sheep Farming</t>
  </si>
  <si>
    <t>Goat Farming</t>
  </si>
  <si>
    <t>00SE1234</t>
  </si>
  <si>
    <t>7560 - Administration for Children and Families</t>
  </si>
  <si>
    <t>75-1537-Children and Families Services Programs, Recovery</t>
  </si>
  <si>
    <t>93.708</t>
  </si>
  <si>
    <t>Head Start</t>
  </si>
  <si>
    <t>Types of jobs: Head Start Family Service Workers</t>
  </si>
  <si>
    <t xml:space="preserve">1. Hired two full time Family Service Workers; improved playground accessibility and safety; provided professional development to teaching staff to improve staff qualifications.    2. Increased the compensation and benefits of staff through a cost of living adjustment to improve the overall quality of the program. </t>
  </si>
  <si>
    <t>ARRA Cost of Living Adjustment (COLA), and Quality Improvement Funding consistent with the provisions of Section 640(a)(5) of the Head Start Act.</t>
  </si>
  <si>
    <t>ABC Agency</t>
  </si>
  <si>
    <t>123 Main Street</t>
  </si>
  <si>
    <t>Payment Where Earned Income Credit Exceeds Liability for Tax</t>
  </si>
  <si>
    <t>20-0922</t>
  </si>
  <si>
    <t>Payment Where Child Credit Exceeds Liability for Tax</t>
  </si>
  <si>
    <t>20-0923</t>
  </si>
  <si>
    <t>Payment Where Health Care Credit Exceeds Liability for Tax</t>
  </si>
  <si>
    <t>20-0930</t>
  </si>
  <si>
    <t>20-0933</t>
  </si>
  <si>
    <t>Making Work Pay Tax Credit</t>
  </si>
  <si>
    <t>20-0934</t>
  </si>
  <si>
    <t>Health Insurance Tax Credit Administration, Recovery Act</t>
  </si>
  <si>
    <t>20-0938</t>
  </si>
  <si>
    <t>20-0942</t>
  </si>
  <si>
    <t>21-0721</t>
  </si>
  <si>
    <t>Family Housing Construction, Army, Recovery Act</t>
  </si>
  <si>
    <t>21-0726</t>
  </si>
  <si>
    <t>Family Housing Operation and Maintenance, Army, Recovery Act</t>
  </si>
  <si>
    <t>21-2022</t>
  </si>
  <si>
    <t>Colleges, Universities, and Professional Schools</t>
  </si>
  <si>
    <t>Business and Secretarial Schools</t>
  </si>
  <si>
    <t>Computer Training</t>
  </si>
  <si>
    <t>Window Treatment Stores</t>
  </si>
  <si>
    <t>All Other Home Furnishings Stores</t>
  </si>
  <si>
    <t>Household Appliance Stores</t>
  </si>
  <si>
    <t>Radio, Television, and Other Electronics Stores</t>
  </si>
  <si>
    <t>Computer and Software Stores</t>
  </si>
  <si>
    <t>Camera and Photographic Supplies Stores</t>
  </si>
  <si>
    <t>Home Centers</t>
  </si>
  <si>
    <t>Paint and Wallpaper Stores</t>
  </si>
  <si>
    <t>Hardware Stores</t>
  </si>
  <si>
    <t>Other Building Material Dealers</t>
  </si>
  <si>
    <t>Outdoor Power Equipment Stores</t>
  </si>
  <si>
    <t>Nursery, Garden Center, and Farm Supply Stores</t>
  </si>
  <si>
    <t>Supermarkets and Other Grocery (except Convenience) Stores</t>
  </si>
  <si>
    <t>Convenience Stores</t>
  </si>
  <si>
    <t>Meat Markets</t>
  </si>
  <si>
    <t>Fish and Seafood Markets</t>
  </si>
  <si>
    <t>Fruit and Vegetable Markets</t>
  </si>
  <si>
    <t>Baked Goods Stores</t>
  </si>
  <si>
    <t>Confectionery and Nut Stores</t>
  </si>
  <si>
    <t>Centers for Medicare and Medicaid Services</t>
  </si>
  <si>
    <t>7545</t>
  </si>
  <si>
    <t>Administration on Aging</t>
  </si>
  <si>
    <t>7560</t>
  </si>
  <si>
    <t>Administration for Children and Families</t>
  </si>
  <si>
    <t>7590</t>
  </si>
  <si>
    <t>8000</t>
  </si>
  <si>
    <t>8600</t>
  </si>
  <si>
    <t>8604</t>
  </si>
  <si>
    <t>8620</t>
  </si>
  <si>
    <t>Assistant Secretary for Community Planning and Development</t>
  </si>
  <si>
    <t>8635</t>
  </si>
  <si>
    <t>Assistant Secretary for Public and Indian Housing</t>
  </si>
  <si>
    <t>8653</t>
  </si>
  <si>
    <t>Office Healthy Homes and Lead Hazard Control</t>
  </si>
  <si>
    <t>8900</t>
  </si>
  <si>
    <t>Department of Energy</t>
  </si>
  <si>
    <t>8925</t>
  </si>
  <si>
    <t>Office of Science</t>
  </si>
  <si>
    <t>8928</t>
  </si>
  <si>
    <t>Assistant Secretary for Fossil Energy</t>
  </si>
  <si>
    <t>898P</t>
  </si>
  <si>
    <t xml:space="preserve">Bonneville Power Marketing Administration </t>
  </si>
  <si>
    <t>Bonneville Power Marketing Administration</t>
  </si>
  <si>
    <t>89N1</t>
  </si>
  <si>
    <t>Deputy Administration for Defense Programs</t>
  </si>
  <si>
    <t>89N4</t>
  </si>
  <si>
    <t>Office of Emergency Operations</t>
  </si>
  <si>
    <t>89N6</t>
  </si>
  <si>
    <t>Associate Administrator for Management and Administration</t>
  </si>
  <si>
    <t>89NA</t>
  </si>
  <si>
    <t>Office of Nuclear Security/National Nuclear Security Administration</t>
  </si>
  <si>
    <t>9104</t>
  </si>
  <si>
    <t>9124</t>
  </si>
  <si>
    <t>Office of Special Education and Rehabilitative Services</t>
  </si>
  <si>
    <t>9131</t>
  </si>
  <si>
    <t>Federal Student Aid</t>
  </si>
  <si>
    <t>9134</t>
  </si>
  <si>
    <t>Office of Postsecondary Education</t>
  </si>
  <si>
    <t>9139</t>
  </si>
  <si>
    <t>Institute of Education Sciences</t>
  </si>
  <si>
    <t>9146</t>
  </si>
  <si>
    <t>Office of Elementary and Secondary Education</t>
  </si>
  <si>
    <t>9150</t>
  </si>
  <si>
    <t>Office of Innovation and Improvement</t>
  </si>
  <si>
    <t>9577</t>
  </si>
  <si>
    <t>Corporation for National and Community Service</t>
  </si>
  <si>
    <t>96CE</t>
  </si>
  <si>
    <t>U.S. Army Corps of Engineers - civil program financing only</t>
  </si>
  <si>
    <t>9700</t>
  </si>
  <si>
    <t>Department of Defense</t>
  </si>
  <si>
    <t>9760</t>
  </si>
  <si>
    <t>TRICARE Management Activity</t>
  </si>
  <si>
    <t>97EX</t>
  </si>
  <si>
    <t>Other Aquaculture</t>
  </si>
  <si>
    <t>Support Activities for Metal Mining</t>
  </si>
  <si>
    <t>Support Activities for Nonmetallic Minerals (except Fuels)</t>
  </si>
  <si>
    <t>New Housing Operative Builders</t>
  </si>
  <si>
    <t>Residential Remodelers</t>
  </si>
  <si>
    <t>Industrial Building Construction</t>
  </si>
  <si>
    <t>Commercial and Institutional Building Construction</t>
  </si>
  <si>
    <t>Water and Sewer Line and Related Structures Construction</t>
  </si>
  <si>
    <t>Oil and Gas Pipeline and Related Structures Construction</t>
  </si>
  <si>
    <t>Power and Communication Line and Related Structures Construction</t>
  </si>
  <si>
    <t>Highway, Street, and Bridge Construction</t>
  </si>
  <si>
    <t>Other Heavy and Civil Engineering Construction</t>
  </si>
  <si>
    <t>Masonry Contractors</t>
  </si>
  <si>
    <t>Other Foundation, Structure, and Building Exterior Contractors</t>
  </si>
  <si>
    <t>Electrical Contractors and Other Wiring Installation Contractors</t>
  </si>
  <si>
    <t>Plumbing, Heating, and Air-Conditioning Contractors</t>
  </si>
  <si>
    <t>Other Building Equipment Contractors</t>
  </si>
  <si>
    <t>Other Building Finishing Contractors</t>
  </si>
  <si>
    <t>Site Preparation Contractors</t>
  </si>
  <si>
    <t>All Other Specialty Trade Contractors</t>
  </si>
  <si>
    <t>Mathematics</t>
  </si>
  <si>
    <t>U04</t>
  </si>
  <si>
    <t>Physical &amp; Earth Sciences</t>
  </si>
  <si>
    <t>U04.02</t>
  </si>
  <si>
    <t>Astronomy &amp; Astrophysics</t>
  </si>
  <si>
    <t>U04.03</t>
  </si>
  <si>
    <t>Atmospheric Sciences &amp; Meteorology</t>
  </si>
  <si>
    <t>U04.04</t>
  </si>
  <si>
    <t>Chemistry</t>
  </si>
  <si>
    <t>U04.05</t>
  </si>
  <si>
    <t>Geological &amp; Earth Sciences</t>
  </si>
  <si>
    <t>U04.06</t>
  </si>
  <si>
    <t>Physics</t>
  </si>
  <si>
    <t>V01</t>
  </si>
  <si>
    <t>Social Science; General/Other</t>
  </si>
  <si>
    <t>V02</t>
  </si>
  <si>
    <t>Anthropology</t>
  </si>
  <si>
    <t>V03</t>
  </si>
  <si>
    <t>Pesticide and Other Agricultural Chemical Manufacturing</t>
  </si>
  <si>
    <t>Medicinal and Botanical Manufacturing</t>
  </si>
  <si>
    <t>Pharmaceutical Preparation Manufacturing</t>
  </si>
  <si>
    <t>In-Vitro Diagnostic Substance Manufacturing</t>
  </si>
  <si>
    <t>Biological Product (except Diagnostic) Manufacturing</t>
  </si>
  <si>
    <t>Paint and Coating Manufacturing</t>
  </si>
  <si>
    <t>Adhesive Manufacturing</t>
  </si>
  <si>
    <t>Soap and Other Detergent Manufacturing</t>
  </si>
  <si>
    <t>Polish and Other Sanitation Good Manufacturing</t>
  </si>
  <si>
    <t>Surface Active Agent Manufacturing</t>
  </si>
  <si>
    <t>Toilet Preparation Manufacturing</t>
  </si>
  <si>
    <t>Printing Ink Manufacturing</t>
  </si>
  <si>
    <t>Explosives Manufacturing</t>
  </si>
  <si>
    <t>Custom Compounding of Purchased Resins</t>
  </si>
  <si>
    <t>Housing Discrimination</t>
  </si>
  <si>
    <t>I05.09</t>
  </si>
  <si>
    <t>Mediation Programs</t>
  </si>
  <si>
    <t>I06</t>
  </si>
  <si>
    <t>Specialized Law Practice Areas</t>
  </si>
  <si>
    <t>I06.02</t>
  </si>
  <si>
    <t>Constitutional Law</t>
  </si>
  <si>
    <t>I06.03</t>
  </si>
  <si>
    <t>Environmental Law</t>
  </si>
  <si>
    <t>I06.04</t>
  </si>
  <si>
    <t>Intellectual Property Law</t>
  </si>
  <si>
    <t>I06.05</t>
  </si>
  <si>
    <t>Labor &amp; Employment Law</t>
  </si>
  <si>
    <t>I06.06</t>
  </si>
  <si>
    <t>Landlord/Tenant Law</t>
  </si>
  <si>
    <t>J01</t>
  </si>
  <si>
    <t>Employment, General/Other</t>
  </si>
  <si>
    <t>J02</t>
  </si>
  <si>
    <t>Job Training &amp; Employment</t>
  </si>
  <si>
    <t>J02.05</t>
  </si>
  <si>
    <t>Apprenticeships</t>
  </si>
  <si>
    <t>J02.06</t>
  </si>
  <si>
    <t>Internships</t>
  </si>
  <si>
    <t>J02.07</t>
  </si>
  <si>
    <t>Job Search &amp; Placement</t>
  </si>
  <si>
    <t>J02.08</t>
  </si>
  <si>
    <t>Retraining</t>
  </si>
  <si>
    <t>J02.09</t>
  </si>
  <si>
    <t>Vocational Guidance</t>
  </si>
  <si>
    <t>J02.10</t>
  </si>
  <si>
    <t>Youth Job Training &amp; Employment</t>
  </si>
  <si>
    <t>J03</t>
  </si>
  <si>
    <t>Labor</t>
  </si>
  <si>
    <t>J04</t>
  </si>
  <si>
    <t>Vocational Rehabilitation</t>
  </si>
  <si>
    <t>K01</t>
  </si>
  <si>
    <t>Food, Agriculture &amp; Nutrition, General/Other</t>
  </si>
  <si>
    <t>K02</t>
  </si>
  <si>
    <t>Agriculture</t>
  </si>
  <si>
    <t>K02.02</t>
  </si>
  <si>
    <t>Agricultural Economics &amp; Farm Management</t>
  </si>
  <si>
    <t>K02.03</t>
  </si>
  <si>
    <t>Agricultural Exhibitions</t>
  </si>
  <si>
    <t>K02.04</t>
  </si>
  <si>
    <t>Agricultural Production</t>
  </si>
  <si>
    <t>K02.05</t>
  </si>
  <si>
    <t>Stationery and Office Supplies Merchant Wholesalers</t>
  </si>
  <si>
    <t>Business to Business Electronic Markets</t>
  </si>
  <si>
    <t>Wholesale Trade Agents and Brokers</t>
  </si>
  <si>
    <t>Motorcycle, ATV, and Personal Watercraft Dealers</t>
  </si>
  <si>
    <t>Couriers and Express Delivery Services</t>
  </si>
  <si>
    <t>Teleproduction and Other Postproduction Services</t>
  </si>
  <si>
    <t>Radio Networks</t>
  </si>
  <si>
    <t>Wireless Telecommunications Carriers (except Satellite)</t>
  </si>
  <si>
    <t>All Other Telecommunications</t>
  </si>
  <si>
    <t>Internet Publishing and Broadcasting and Web Search Portals</t>
  </si>
  <si>
    <t xml:space="preserve"> Other Direct Insurance (except Life, Health, and Medical) Carriers</t>
  </si>
  <si>
    <t>Human Resources Consulting Services</t>
  </si>
  <si>
    <t>Hunting &amp; Fishing</t>
  </si>
  <si>
    <t>N02.15</t>
  </si>
  <si>
    <t>Martial Arts</t>
  </si>
  <si>
    <t>N02.16</t>
  </si>
  <si>
    <t>Racquet Sports</t>
  </si>
  <si>
    <t>N02.17</t>
  </si>
  <si>
    <t>Skating</t>
  </si>
  <si>
    <t>N02.18</t>
  </si>
  <si>
    <t>Skiing</t>
  </si>
  <si>
    <t>N02.19</t>
  </si>
  <si>
    <t>Soccer</t>
  </si>
  <si>
    <t>N02.20</t>
  </si>
  <si>
    <t>Swimming</t>
  </si>
  <si>
    <t>N02.21</t>
  </si>
  <si>
    <t>Track &amp; Field</t>
  </si>
  <si>
    <t>N03</t>
  </si>
  <si>
    <t>Camping</t>
  </si>
  <si>
    <t>N04</t>
  </si>
  <si>
    <t>Leisure &amp; Recreational Activities</t>
  </si>
  <si>
    <t>People/Families of People with Cancer</t>
  </si>
  <si>
    <t>+H12</t>
  </si>
  <si>
    <t>People/Families of People with HIV/AIDS</t>
  </si>
  <si>
    <t>+H20</t>
  </si>
  <si>
    <t>People/Families with of People with Disabilities</t>
  </si>
  <si>
    <t>+H21</t>
  </si>
  <si>
    <t>People/Families with of People with Developmental Disabilities</t>
  </si>
  <si>
    <t>+H22</t>
  </si>
  <si>
    <t>People/Families with of People with Physical Disabilities</t>
  </si>
  <si>
    <t>+H23</t>
  </si>
  <si>
    <t>People/Families with of People with Psychological Disabilities</t>
  </si>
  <si>
    <t>+H90</t>
  </si>
  <si>
    <t>Other Health/Disability</t>
  </si>
  <si>
    <t>+O00</t>
  </si>
  <si>
    <t>Named groups - General/Unspecified</t>
  </si>
  <si>
    <t>+O10</t>
  </si>
  <si>
    <t>Alcohol, Drug, Substance Abusers</t>
  </si>
  <si>
    <t>+O20</t>
  </si>
  <si>
    <t>At-Risk Populations</t>
  </si>
  <si>
    <t>+O30</t>
  </si>
  <si>
    <t>Elderly and/or Disabled</t>
  </si>
  <si>
    <t>+O40</t>
  </si>
  <si>
    <t>Families</t>
  </si>
  <si>
    <t>+O50</t>
  </si>
  <si>
    <t>Immigrants, Newcomers, Refuges</t>
  </si>
  <si>
    <t>+O60</t>
  </si>
  <si>
    <t>Lesbians, Gays, Bisexuals, Transgendered</t>
  </si>
  <si>
    <t>+O70</t>
  </si>
  <si>
    <t>Offenders, Ex-Offenders</t>
  </si>
  <si>
    <t>+O80</t>
  </si>
  <si>
    <t>Victims</t>
  </si>
  <si>
    <t>+O90</t>
  </si>
  <si>
    <t>Other Named Groups</t>
  </si>
  <si>
    <t>+R00</t>
  </si>
  <si>
    <t>Race or ethnicity - General/Unspecified</t>
  </si>
  <si>
    <t>+R70</t>
  </si>
  <si>
    <t>Minorities</t>
  </si>
  <si>
    <t>+R71</t>
  </si>
  <si>
    <t>Asian, Pacific Islander Heritage</t>
  </si>
  <si>
    <t>+R72</t>
  </si>
  <si>
    <t>Blacks, African Heritage</t>
  </si>
  <si>
    <t>+R73</t>
  </si>
  <si>
    <t>European Heritage</t>
  </si>
  <si>
    <t>+R74</t>
  </si>
  <si>
    <t>Hispanic, Latino Heritage</t>
  </si>
  <si>
    <t>+R75</t>
  </si>
  <si>
    <t>Middle Easterner Heritage</t>
  </si>
  <si>
    <t>+R76</t>
  </si>
  <si>
    <t>Native Americans</t>
  </si>
  <si>
    <t>05-0108</t>
  </si>
  <si>
    <t>Salaries and Expenses, Recovery Act</t>
  </si>
  <si>
    <t>12-0111</t>
  </si>
  <si>
    <t>Agriculture Buildings and Facilities and Rental Payments</t>
  </si>
  <si>
    <t>12-0803</t>
  </si>
  <si>
    <t>Office of the Inspector General, Recovery Act</t>
  </si>
  <si>
    <t>12-1102</t>
  </si>
  <si>
    <t>Capital Improvement and Maintenance, Recovery Act</t>
  </si>
  <si>
    <t>12-1118</t>
  </si>
  <si>
    <t>Wildland Fire Management, Recovery Act</t>
  </si>
  <si>
    <t>12-1073</t>
  </si>
  <si>
    <t>Watershed and Flood Prevention Operations, Recovery Act</t>
  </si>
  <si>
    <t>12-1142</t>
  </si>
  <si>
    <t>Watershed Rehabilitation Program, Recovery Act</t>
  </si>
  <si>
    <t>12-0599</t>
  </si>
  <si>
    <t>12-1140</t>
  </si>
  <si>
    <t>Sheet Metal Work Manufacturing</t>
  </si>
  <si>
    <t>Health Insurance</t>
  </si>
  <si>
    <t>Y02.04</t>
  </si>
  <si>
    <t>Life Insurance</t>
  </si>
  <si>
    <t>Y02.05</t>
  </si>
  <si>
    <t>Professional Liability Insurance</t>
  </si>
  <si>
    <t>Y02.06</t>
  </si>
  <si>
    <t>Unemployment Insurance</t>
  </si>
  <si>
    <t>Y02.07</t>
  </si>
  <si>
    <t>Worker's Compensation Insurance</t>
  </si>
  <si>
    <t>Y03</t>
  </si>
  <si>
    <t>Pension &amp; Retirement Benefits</t>
  </si>
  <si>
    <t>Z99</t>
  </si>
  <si>
    <t>Operation of Indian Programs, Recovery Act</t>
  </si>
  <si>
    <t>14-2302</t>
  </si>
  <si>
    <t>14-2629</t>
  </si>
  <si>
    <t>Indian Guaranteed Loan Program Account, Recovery Act</t>
  </si>
  <si>
    <t>14-4401</t>
  </si>
  <si>
    <t>Guaranteed Loan Financing Account - Recovery Act</t>
  </si>
  <si>
    <t>14-0786</t>
  </si>
  <si>
    <t>Central Utah Project Completion Account - Recovery Act</t>
  </si>
  <si>
    <t>15-0326</t>
  </si>
  <si>
    <t>15-0421</t>
  </si>
  <si>
    <t>15-0402</t>
  </si>
  <si>
    <t>State &amp; Local Law Enforcement Assistance</t>
  </si>
  <si>
    <t>15-0411</t>
  </si>
  <si>
    <t>Violence Against Women Prevention and Prosecution</t>
  </si>
  <si>
    <t>15-0412</t>
  </si>
  <si>
    <t>Community Oriented Policing Services</t>
  </si>
  <si>
    <t>15-0699</t>
  </si>
  <si>
    <t>16-0107</t>
  </si>
  <si>
    <t>16-0167</t>
  </si>
  <si>
    <t>16-0182</t>
  </si>
  <si>
    <t>Office of Job Corps, Recovery Act</t>
  </si>
  <si>
    <t>16-1700</t>
  </si>
  <si>
    <t xml:space="preserve">Salaries and Expenses </t>
  </si>
  <si>
    <t>16-0172</t>
  </si>
  <si>
    <t>Program Administration</t>
  </si>
  <si>
    <t>16-0176</t>
  </si>
  <si>
    <t>Community Service Employment for Older Americans</t>
  </si>
  <si>
    <t>16-0179</t>
  </si>
  <si>
    <t>16-0184</t>
  </si>
  <si>
    <t>Training and Employment Services</t>
  </si>
  <si>
    <t>16-0186</t>
  </si>
  <si>
    <t>Payments to the Unemployment Trust Fund</t>
  </si>
  <si>
    <t>16-0326</t>
  </si>
  <si>
    <t>Federal Unemployment Benefits and Allowances</t>
  </si>
  <si>
    <t>16-1800</t>
  </si>
  <si>
    <t>Federal Addtl Unemployment Compensation Program</t>
  </si>
  <si>
    <t>16-8042</t>
  </si>
  <si>
    <t xml:space="preserve">Unemployment Trust Fund </t>
  </si>
  <si>
    <t>16-0105</t>
  </si>
  <si>
    <t>16-0400</t>
  </si>
  <si>
    <t>17-1206</t>
  </si>
  <si>
    <t>Military Construction, Navy, Recovery Act</t>
  </si>
  <si>
    <t>17-1320</t>
  </si>
  <si>
    <t>Research, Development, Test, and Evaluation, Navy, Recovery Act</t>
  </si>
  <si>
    <t>17-1805</t>
  </si>
  <si>
    <t>Operation and Maintenance, Navy, Recovery Act</t>
  </si>
  <si>
    <t>17-1116</t>
  </si>
  <si>
    <t>Operation and Maintenance, Marine Corps, Recovery Act</t>
  </si>
  <si>
    <t>17-1117</t>
  </si>
  <si>
    <t>Operation and Maintenance, Marine Corps Reserve, Recovery Act</t>
  </si>
  <si>
    <t>17-1807</t>
  </si>
  <si>
    <t>Operation and Maintenance, Navy Reserve, Recovery Act</t>
  </si>
  <si>
    <t>19-1119</t>
  </si>
  <si>
    <t>Capital Investment Fund, Recovery Act</t>
  </si>
  <si>
    <t>19-4519</t>
  </si>
  <si>
    <t>19-0530</t>
  </si>
  <si>
    <t>19-0112</t>
  </si>
  <si>
    <t>Diplomatic and Consular Program, Recovery Act</t>
  </si>
  <si>
    <t>Recipient Report: Grant or Loan</t>
  </si>
  <si>
    <t>RV (Recreational Vehicle) Parks and Campgrounds</t>
  </si>
  <si>
    <t>Recreational and Vacation Camps (except Campgrounds)</t>
  </si>
  <si>
    <t>Rooming and Boarding Houses</t>
  </si>
  <si>
    <t>Full-Service Restaurants</t>
  </si>
  <si>
    <t>Limited-Service Restaurants</t>
  </si>
  <si>
    <t>Snack and Nonalcoholic Beverage Bars</t>
  </si>
  <si>
    <t>Food Service Contractors</t>
  </si>
  <si>
    <t>Caterers</t>
  </si>
  <si>
    <t>Mobile Food Services</t>
  </si>
  <si>
    <t>Drinking Places (Alcoholic Beverages)</t>
  </si>
  <si>
    <t>General Automotive Repair</t>
  </si>
  <si>
    <t>Automotive Exhaust System Repair</t>
  </si>
  <si>
    <t>Automotive Transmission Repair</t>
  </si>
  <si>
    <t>Other Automotive Mechanical and Electrical Repair and Maintenance</t>
  </si>
  <si>
    <t>Automotive Body, Paint, and Interior Repair and Maintenance</t>
  </si>
  <si>
    <t>Automotive Glass Replacement Shops</t>
  </si>
  <si>
    <t>Automotive Oil Change and Lubrication Shops</t>
  </si>
  <si>
    <t>Car Washes</t>
  </si>
  <si>
    <t>All Other Automotive Repair and Maintenance</t>
  </si>
  <si>
    <t>Consumer Electronics Repair and Maintenance</t>
  </si>
  <si>
    <t>Computer and Office Machine Repair and Maintenance</t>
  </si>
  <si>
    <t>Communication Equipment Repair and Maintenance</t>
  </si>
  <si>
    <t>Other Electronic and Precision Equipment Repair and Maintenance</t>
  </si>
  <si>
    <t>Commercial and Industrial Machinery and Equipment (except Automotive and Electronic) Repair and Maintenance</t>
  </si>
  <si>
    <t>Home and Garden Equipment Repair and Maintenance</t>
  </si>
  <si>
    <t>Appliance Repair and Maintenance</t>
  </si>
  <si>
    <t>Reupholstery and Furniture Repair</t>
  </si>
  <si>
    <t>Footwear and Leather Goods Repair</t>
  </si>
  <si>
    <t>Other Personal and Household Goods Repair and Maintenance</t>
  </si>
  <si>
    <t>Barber Shops</t>
  </si>
  <si>
    <t>Beauty Salons</t>
  </si>
  <si>
    <t>Nail Salons</t>
  </si>
  <si>
    <t>Luxembourg</t>
  </si>
  <si>
    <t>LV</t>
  </si>
  <si>
    <t>Latvia</t>
  </si>
  <si>
    <t>LY</t>
  </si>
  <si>
    <t>Libyan Arab Jamahiriya</t>
  </si>
  <si>
    <t>Morocco</t>
  </si>
  <si>
    <t>MC</t>
  </si>
  <si>
    <t>Monaco</t>
  </si>
  <si>
    <t>Moldova, Republic of</t>
  </si>
  <si>
    <t>MG</t>
  </si>
  <si>
    <t>Madagascar</t>
  </si>
  <si>
    <t>MK</t>
  </si>
  <si>
    <t>Macedonia, the former Yugoslav Republic of</t>
  </si>
  <si>
    <t>ML</t>
  </si>
  <si>
    <t>Mali</t>
  </si>
  <si>
    <t>MM</t>
  </si>
  <si>
    <t>Myanmar</t>
  </si>
  <si>
    <t>Mongolia</t>
  </si>
  <si>
    <t>Macao</t>
  </si>
  <si>
    <t>MQ</t>
  </si>
  <si>
    <t>Martinique</t>
  </si>
  <si>
    <t>MR</t>
  </si>
  <si>
    <t>Mauritania</t>
  </si>
  <si>
    <t>Montserrat</t>
  </si>
  <si>
    <t>Malta</t>
  </si>
  <si>
    <t>MU</t>
  </si>
  <si>
    <t>Mauritius</t>
  </si>
  <si>
    <t>MV</t>
  </si>
  <si>
    <t>Maldives</t>
  </si>
  <si>
    <t>MW</t>
  </si>
  <si>
    <t>Malawi</t>
  </si>
  <si>
    <t>MX</t>
  </si>
  <si>
    <t>Mexico</t>
  </si>
  <si>
    <t>MY</t>
  </si>
  <si>
    <t>Malaysia</t>
  </si>
  <si>
    <t>MZ</t>
  </si>
  <si>
    <t>Mozambique</t>
  </si>
  <si>
    <t>NA</t>
  </si>
  <si>
    <t>Namibia</t>
  </si>
  <si>
    <t>New Caledonia</t>
  </si>
  <si>
    <t>Niger</t>
  </si>
  <si>
    <t>NF</t>
  </si>
  <si>
    <t>Norfolk Island</t>
  </si>
  <si>
    <t>NG</t>
  </si>
  <si>
    <t>Nigeria</t>
  </si>
  <si>
    <t>NI</t>
  </si>
  <si>
    <t>Nicaragua</t>
  </si>
  <si>
    <t>NL</t>
  </si>
  <si>
    <t>Netherlands</t>
  </si>
  <si>
    <t>NO</t>
  </si>
  <si>
    <t>Norway</t>
  </si>
  <si>
    <t>NP</t>
  </si>
  <si>
    <t>Nepal</t>
  </si>
  <si>
    <t>NR</t>
  </si>
  <si>
    <t>Nauru</t>
  </si>
  <si>
    <t>NU</t>
  </si>
  <si>
    <t>Niue</t>
  </si>
  <si>
    <t>NZ</t>
  </si>
  <si>
    <t>New Zealand</t>
  </si>
  <si>
    <t>OM</t>
  </si>
  <si>
    <t>Oman</t>
  </si>
  <si>
    <t>Panama</t>
  </si>
  <si>
    <t>PE</t>
  </si>
  <si>
    <t>Peru</t>
  </si>
  <si>
    <t>PF</t>
  </si>
  <si>
    <t>French Polynesia</t>
  </si>
  <si>
    <t>PG</t>
  </si>
  <si>
    <t>Papua New Guinea</t>
  </si>
  <si>
    <t>PH</t>
  </si>
  <si>
    <t>Philippines</t>
  </si>
  <si>
    <t>PK</t>
  </si>
  <si>
    <t>Pakistan</t>
  </si>
  <si>
    <t>PL</t>
  </si>
  <si>
    <t>Poland</t>
  </si>
  <si>
    <t>PM</t>
  </si>
  <si>
    <t>Saint Pierre and Miquelon</t>
  </si>
  <si>
    <t>PN</t>
  </si>
  <si>
    <t>New Jersey</t>
  </si>
  <si>
    <t>Virginia</t>
  </si>
  <si>
    <t>Washington</t>
  </si>
  <si>
    <t>Arizona</t>
  </si>
  <si>
    <t>Massachusetts</t>
  </si>
  <si>
    <t>Indiana</t>
  </si>
  <si>
    <t>Tennessee</t>
  </si>
  <si>
    <t>Missouri</t>
  </si>
  <si>
    <t>Maryland</t>
  </si>
  <si>
    <t>Wisconsin</t>
  </si>
  <si>
    <t>Minnesota</t>
  </si>
  <si>
    <t>Colorado</t>
  </si>
  <si>
    <t>Alabama</t>
  </si>
  <si>
    <t>South Carolina</t>
  </si>
  <si>
    <t>Louisiana</t>
  </si>
  <si>
    <t>Kentucky</t>
  </si>
  <si>
    <t>Puerto Rico</t>
  </si>
  <si>
    <t>Oregon</t>
  </si>
  <si>
    <t>Oklahoma</t>
  </si>
  <si>
    <t>Connecticut</t>
  </si>
  <si>
    <t>Iowa</t>
  </si>
  <si>
    <t>Mississippi</t>
  </si>
  <si>
    <t>Arkansas</t>
  </si>
  <si>
    <t>Kansas</t>
  </si>
  <si>
    <t>Cookie and Cracker Manufacturing</t>
  </si>
  <si>
    <t>Flour Mixes and Dough Manufacturing from Purchased Flour</t>
  </si>
  <si>
    <t>Dry Pasta Manufacturing</t>
  </si>
  <si>
    <t>Tortilla Manufacturing</t>
  </si>
  <si>
    <t>Roasted Nuts and Peanut Butter Manufacturing</t>
  </si>
  <si>
    <t>Other Snack Food Manufacturing</t>
  </si>
  <si>
    <t>Coffee and Tea Manufacturing</t>
  </si>
  <si>
    <t>Flavoring Syrup and Concentrate Manufacturing</t>
  </si>
  <si>
    <t>Mayonnaise, Dressing, and Other Prepared Sauce Manufacturing</t>
  </si>
  <si>
    <t>Spice and Extract Manufacturing</t>
  </si>
  <si>
    <t>Perishable Prepared Food Manufacturing</t>
  </si>
  <si>
    <t>All Other Miscellaneous Food Manufacturing</t>
  </si>
  <si>
    <t>Soft Drink Manufacturing</t>
  </si>
  <si>
    <t>Bottled Water Manufacturing</t>
  </si>
  <si>
    <t>Ice Manufacturing</t>
  </si>
  <si>
    <t>Breweries</t>
  </si>
  <si>
    <t>Wineries</t>
  </si>
  <si>
    <t>Distilleries</t>
  </si>
  <si>
    <t>Tobacco Stemming and Redrying</t>
  </si>
  <si>
    <t>Cigarette Manufacturing</t>
  </si>
  <si>
    <t>Theater Companies and Dinner Theaters</t>
  </si>
  <si>
    <t>Dance Companies</t>
  </si>
  <si>
    <t>Musical Groups and Artists</t>
  </si>
  <si>
    <t>Other Performing Arts Companies</t>
  </si>
  <si>
    <t>Sports Teams and Clubs</t>
  </si>
  <si>
    <t>Racetracks</t>
  </si>
  <si>
    <t>Other Spectator Sports</t>
  </si>
  <si>
    <t>Promoters of Performing Arts, Sports, and Similar Events with Facilities</t>
  </si>
  <si>
    <t>Promoters of Performing Arts, Sports, and Similar Events without Facilities</t>
  </si>
  <si>
    <t>Agents and Managers for Artists, Athletes, Entertainers, and Other Public Figures</t>
  </si>
  <si>
    <t>Museums</t>
  </si>
  <si>
    <t>Historical Sites</t>
  </si>
  <si>
    <t>Zoos and Botanical Gardens</t>
  </si>
  <si>
    <t>Nature Parks and Other Similar Institutions</t>
  </si>
  <si>
    <t>Amusement and Theme Parks</t>
  </si>
  <si>
    <t>Amusement Arcades</t>
  </si>
  <si>
    <t>Casinos (except Casino Hotels)</t>
  </si>
  <si>
    <t>Other Gambling Industries</t>
  </si>
  <si>
    <t>Golf Courses and Country Clubs</t>
  </si>
  <si>
    <t>Skiing Facilities</t>
  </si>
  <si>
    <t>Marinas</t>
  </si>
  <si>
    <t>Fitness and Recreational Sports Centers</t>
  </si>
  <si>
    <t>Bowling Centers</t>
  </si>
  <si>
    <t>All Other Amusement and Recreation Industries</t>
  </si>
  <si>
    <t>Hotels (except Casino Hotels) and Motels</t>
  </si>
  <si>
    <t>Casino Hotels</t>
  </si>
  <si>
    <t>Bed-and-Breakfast Inns</t>
  </si>
  <si>
    <t>All Other Traveler Accommodation</t>
  </si>
  <si>
    <t>ER</t>
  </si>
  <si>
    <t>Eritrea</t>
  </si>
  <si>
    <t>ES</t>
  </si>
  <si>
    <t>Spain</t>
  </si>
  <si>
    <t>ET</t>
  </si>
  <si>
    <t>Ethiopia</t>
  </si>
  <si>
    <t>FI</t>
  </si>
  <si>
    <t>Finland</t>
  </si>
  <si>
    <t>FJ</t>
  </si>
  <si>
    <t>Fiji</t>
  </si>
  <si>
    <t>FK</t>
  </si>
  <si>
    <t>Falkland Islands (Malvinas)</t>
  </si>
  <si>
    <t>Micronesia, Federated States of</t>
  </si>
  <si>
    <t>FO</t>
  </si>
  <si>
    <t>Faroe Islands</t>
  </si>
  <si>
    <t>FR</t>
  </si>
  <si>
    <t>France</t>
  </si>
  <si>
    <t>Gabon</t>
  </si>
  <si>
    <t>GB</t>
  </si>
  <si>
    <t>United Kingdom</t>
  </si>
  <si>
    <t>GD</t>
  </si>
  <si>
    <t>Grenada</t>
  </si>
  <si>
    <t>GE</t>
  </si>
  <si>
    <t>GF</t>
  </si>
  <si>
    <t>French Guiana</t>
  </si>
  <si>
    <t>GG</t>
  </si>
  <si>
    <t>Guernsey</t>
  </si>
  <si>
    <t>GH</t>
  </si>
  <si>
    <t>Ghana</t>
  </si>
  <si>
    <t>GI</t>
  </si>
  <si>
    <t>Gibraltar</t>
  </si>
  <si>
    <t>GL</t>
  </si>
  <si>
    <t>Greenland</t>
  </si>
  <si>
    <t>GM</t>
  </si>
  <si>
    <t>Gambia</t>
  </si>
  <si>
    <t>GN</t>
  </si>
  <si>
    <t>Guinea</t>
  </si>
  <si>
    <t>GP</t>
  </si>
  <si>
    <t>Guadeloupe</t>
  </si>
  <si>
    <t>GQ</t>
  </si>
  <si>
    <t>Equatorial Guinea</t>
  </si>
  <si>
    <t>GR</t>
  </si>
  <si>
    <t>Greece</t>
  </si>
  <si>
    <t>GS</t>
  </si>
  <si>
    <t>South Georgia and the South Sandwich Islands</t>
  </si>
  <si>
    <t>GT</t>
  </si>
  <si>
    <t>Guatemala</t>
  </si>
  <si>
    <t>GW</t>
  </si>
  <si>
    <t>Guinea-Bissau</t>
  </si>
  <si>
    <t>GY</t>
  </si>
  <si>
    <t>Guyana</t>
  </si>
  <si>
    <t>HK</t>
  </si>
  <si>
    <t>Hong Kong</t>
  </si>
  <si>
    <t>HM</t>
  </si>
  <si>
    <t>Heard Island and McDonald Islands</t>
  </si>
  <si>
    <t>HN</t>
  </si>
  <si>
    <t>01SE0021</t>
  </si>
  <si>
    <t>12345</t>
  </si>
  <si>
    <t>Palestinian Territory, Occupied</t>
  </si>
  <si>
    <t>PT</t>
  </si>
  <si>
    <t>Portugal</t>
  </si>
  <si>
    <t>PY</t>
  </si>
  <si>
    <t>Paraguay</t>
  </si>
  <si>
    <t>QA</t>
  </si>
  <si>
    <t>Qatar</t>
  </si>
  <si>
    <t>RE</t>
  </si>
  <si>
    <t>RO</t>
  </si>
  <si>
    <t>Romania</t>
  </si>
  <si>
    <t>RS</t>
  </si>
  <si>
    <t>RU</t>
  </si>
  <si>
    <t>Russian Federation</t>
  </si>
  <si>
    <t>RW</t>
  </si>
  <si>
    <t>Rwanda</t>
  </si>
  <si>
    <t>SA</t>
  </si>
  <si>
    <t>Saudi Arabia</t>
  </si>
  <si>
    <t>SB</t>
  </si>
  <si>
    <t>Solomon Islands</t>
  </si>
  <si>
    <t>Seychelles</t>
  </si>
  <si>
    <t>Sudan</t>
  </si>
  <si>
    <t>SE</t>
  </si>
  <si>
    <t>Sweden</t>
  </si>
  <si>
    <t>SG</t>
  </si>
  <si>
    <t>Singapore</t>
  </si>
  <si>
    <t>SH</t>
  </si>
  <si>
    <t>Saint Helena</t>
  </si>
  <si>
    <t>SI</t>
  </si>
  <si>
    <t>Slovenia</t>
  </si>
  <si>
    <t>SJ</t>
  </si>
  <si>
    <t>Svalbard and Jan Mayen</t>
  </si>
  <si>
    <t>SK</t>
  </si>
  <si>
    <t>Slovakia</t>
  </si>
  <si>
    <t>SL</t>
  </si>
  <si>
    <t>Sierra Leone</t>
  </si>
  <si>
    <t>SM</t>
  </si>
  <si>
    <t>San Marino</t>
  </si>
  <si>
    <t>SN</t>
  </si>
  <si>
    <t>Senegal</t>
  </si>
  <si>
    <t>SO</t>
  </si>
  <si>
    <t>Somalia</t>
  </si>
  <si>
    <t>SR</t>
  </si>
  <si>
    <t>Suriname</t>
  </si>
  <si>
    <t>ST</t>
  </si>
  <si>
    <t>Sao Tome and Principe</t>
  </si>
  <si>
    <t>49-0107</t>
  </si>
  <si>
    <t>TEXT</t>
  </si>
  <si>
    <t>Number of characters entered:</t>
  </si>
  <si>
    <t>State Unemployment Insurance and Employment Service Operations</t>
  </si>
  <si>
    <t>National Cancer Institute</t>
  </si>
  <si>
    <t>National Institute of Arthritis and Musculoskeletal and Skin Diseases</t>
  </si>
  <si>
    <t>National Institute on Deafness and other Communication Disorders</t>
  </si>
  <si>
    <t>Energy Efficiency and Renewable Energy, Recovery</t>
  </si>
  <si>
    <t>Electricity Delivery and Energy Reliability, Recovery</t>
  </si>
  <si>
    <t>Isotope Production and Distribution Program</t>
  </si>
  <si>
    <t>Payment Tax Credit to Aid First-Time Homebuyers</t>
  </si>
  <si>
    <t>Payment Tax Credit for Certain Government Retirees</t>
  </si>
  <si>
    <t>Office of Government-wide Policy</t>
  </si>
  <si>
    <t>Hispanic-American, Puerto Rican &amp; Mexican-American/Chicano Studies</t>
  </si>
  <si>
    <t>V03.08</t>
  </si>
  <si>
    <t>Women's Studies</t>
  </si>
  <si>
    <t>V04</t>
  </si>
  <si>
    <t>Demography</t>
  </si>
  <si>
    <t>V05</t>
  </si>
  <si>
    <t>Economics</t>
  </si>
  <si>
    <t>V06</t>
  </si>
  <si>
    <t>Geography</t>
  </si>
  <si>
    <t>V07</t>
  </si>
  <si>
    <t>History</t>
  </si>
  <si>
    <t>V08</t>
  </si>
  <si>
    <t>Interdisciplinary Studies</t>
  </si>
  <si>
    <t>V08.02</t>
  </si>
  <si>
    <t>Surgical and Medical Instrument Manufacturing</t>
  </si>
  <si>
    <t>Surgical Appliance and Supplies Manufacturing</t>
  </si>
  <si>
    <t>Dental Equipment and Supplies Manufacturing</t>
  </si>
  <si>
    <t>Ophthalmic Goods Manufacturing</t>
  </si>
  <si>
    <t>Dental Laboratories</t>
  </si>
  <si>
    <t>Paint, Varnish, and Supplies Merchant Wholesalers</t>
  </si>
  <si>
    <t>Other Miscellaneous Nondurable Goods Merchant Wholesalers</t>
  </si>
  <si>
    <t>New Car Dealers</t>
  </si>
  <si>
    <t>Used Car Dealers</t>
  </si>
  <si>
    <t>Recreational Vehicle Dealers</t>
  </si>
  <si>
    <t>Boat Dealers</t>
  </si>
  <si>
    <t>All Other Motor Vehicle Dealers</t>
  </si>
  <si>
    <t>Automotive Parts and Accessories Stores</t>
  </si>
  <si>
    <t>Tire Dealers</t>
  </si>
  <si>
    <t>Furniture Stores</t>
  </si>
  <si>
    <t>Floor Covering Stores</t>
  </si>
  <si>
    <t>Other Fuel Dealers</t>
  </si>
  <si>
    <t>Other Direct Selling Establishments</t>
  </si>
  <si>
    <t>Scheduled Passenger Air Transportation</t>
  </si>
  <si>
    <t>Scheduled Freight Air Transportation</t>
  </si>
  <si>
    <t>Gum and Wood Chemical Manufacturing</t>
  </si>
  <si>
    <t>Cyclic Crude and Intermediate Manufacturing</t>
  </si>
  <si>
    <t>A01.04</t>
  </si>
  <si>
    <t>General Arts Presenting</t>
  </si>
  <si>
    <t>A02</t>
  </si>
  <si>
    <t>Artists' Services</t>
  </si>
  <si>
    <t>A02.02</t>
  </si>
  <si>
    <t>Artists-in-Residence</t>
  </si>
  <si>
    <t>A03</t>
  </si>
  <si>
    <t>Cultural Heritage</t>
  </si>
  <si>
    <t>A03.02</t>
  </si>
  <si>
    <t>Celebrations</t>
  </si>
  <si>
    <t>A03.03</t>
  </si>
  <si>
    <t>Cultural &amp; Ethnic Awareness</t>
  </si>
  <si>
    <t>A03.04</t>
  </si>
  <si>
    <t>Cultural Festivals</t>
  </si>
  <si>
    <t>A03.05</t>
  </si>
  <si>
    <t>Folklife &amp; Traditional Arts</t>
  </si>
  <si>
    <t>A04</t>
  </si>
  <si>
    <t>History &amp; Historical Programs</t>
  </si>
  <si>
    <t>A04.02</t>
  </si>
  <si>
    <t>Commemorations</t>
  </si>
  <si>
    <t>A04.03</t>
  </si>
  <si>
    <t>Genealogy</t>
  </si>
  <si>
    <t>A04.04</t>
  </si>
  <si>
    <t>Historic Preservation &amp; Conservation</t>
  </si>
  <si>
    <t>A04.05</t>
  </si>
  <si>
    <t>Memorials &amp; Monuments</t>
  </si>
  <si>
    <t>A05</t>
  </si>
  <si>
    <t>Humanities Programs</t>
  </si>
  <si>
    <t>A05.02</t>
  </si>
  <si>
    <t>Archaeology</t>
  </si>
  <si>
    <t>A05.03</t>
  </si>
  <si>
    <t>Architecture</t>
  </si>
  <si>
    <t>A05.04</t>
  </si>
  <si>
    <t>Foreign Language &amp; Linguistics</t>
  </si>
  <si>
    <t>A05.05</t>
  </si>
  <si>
    <t>Literature</t>
  </si>
  <si>
    <t>Diseases &amp; Disorders Research</t>
  </si>
  <si>
    <t>H02.02</t>
  </si>
  <si>
    <t>Allergy &amp; Immunological Diseases Research</t>
  </si>
  <si>
    <t>H02.03</t>
  </si>
  <si>
    <t>Birth Defects, Genetic Disorders &amp; Developmental Disorders Research</t>
  </si>
  <si>
    <t>H02.03.02</t>
  </si>
  <si>
    <t>Cerebral Palsy Research</t>
  </si>
  <si>
    <t>H02.03.03</t>
  </si>
  <si>
    <t>Cystic Fibrosis Research</t>
  </si>
  <si>
    <t>H02.03.04</t>
  </si>
  <si>
    <t>Down Syndrome Research</t>
  </si>
  <si>
    <t>H02.04</t>
  </si>
  <si>
    <t>Cancer Research</t>
  </si>
  <si>
    <t>H02.04.02</t>
  </si>
  <si>
    <t>Leukemia Research</t>
  </si>
  <si>
    <t>H02.04.03</t>
  </si>
  <si>
    <t>Women's Cancers Research</t>
  </si>
  <si>
    <t>H02.05</t>
  </si>
  <si>
    <t>Cardiovascular Diseases Research</t>
  </si>
  <si>
    <t>Food and Nutrition Service</t>
  </si>
  <si>
    <t>12H2</t>
  </si>
  <si>
    <t>Agricultural Research Service</t>
  </si>
  <si>
    <t>1323</t>
  </si>
  <si>
    <t>Bureau of the Census</t>
  </si>
  <si>
    <t>1325</t>
  </si>
  <si>
    <t>Economic Development Administration</t>
  </si>
  <si>
    <t>1330</t>
  </si>
  <si>
    <t>National Oceanic and Atmospheric Administration</t>
  </si>
  <si>
    <t>1335</t>
  </si>
  <si>
    <t>National Telecommunication and Information Administration</t>
  </si>
  <si>
    <t>1341</t>
  </si>
  <si>
    <t>National Institute of Standards and Technology</t>
  </si>
  <si>
    <t>1400</t>
  </si>
  <si>
    <t>1403</t>
  </si>
  <si>
    <t>Office of the Solicitor</t>
  </si>
  <si>
    <t>1404</t>
  </si>
  <si>
    <t>1422</t>
  </si>
  <si>
    <t>Bureau of Land Management</t>
  </si>
  <si>
    <t>1425</t>
  </si>
  <si>
    <t>Bureau of Reclamation</t>
  </si>
  <si>
    <t>1434</t>
  </si>
  <si>
    <t>Geological Survey</t>
  </si>
  <si>
    <t>1443</t>
  </si>
  <si>
    <t>National Park Service.</t>
  </si>
  <si>
    <t>1448</t>
  </si>
  <si>
    <t>U.S. Fish and Wildlife Service</t>
  </si>
  <si>
    <t>1450</t>
  </si>
  <si>
    <t>Indian Affairs (Assistant Secretary)</t>
  </si>
  <si>
    <t>1467</t>
  </si>
  <si>
    <t>Utah Reclamation Mitigation and Conservation Commission</t>
  </si>
  <si>
    <t>1504</t>
  </si>
  <si>
    <t>Legal Activities &amp; US Marshals</t>
  </si>
  <si>
    <t>1550</t>
  </si>
  <si>
    <t>Office of Justice Programs</t>
  </si>
  <si>
    <t>1560</t>
  </si>
  <si>
    <t>Bureau of Alcohol, Tobacco, Firearms and Explosives</t>
  </si>
  <si>
    <t>1605</t>
  </si>
  <si>
    <t>Office of the Assistant Secretary for Administration and Management</t>
  </si>
  <si>
    <t>1621</t>
  </si>
  <si>
    <t>Employee Benefits Security Administration</t>
  </si>
  <si>
    <t>1630</t>
  </si>
  <si>
    <t>Employment and Training Administration</t>
  </si>
  <si>
    <t>1635</t>
  </si>
  <si>
    <t>Employment Standards Administration</t>
  </si>
  <si>
    <t>1650</t>
  </si>
  <si>
    <t>Occupational Safety and Health Administration</t>
  </si>
  <si>
    <t>1700</t>
  </si>
  <si>
    <t>Department of the Navy</t>
  </si>
  <si>
    <t>1727</t>
  </si>
  <si>
    <t>U.S. Marine Corps</t>
  </si>
  <si>
    <t>1772</t>
  </si>
  <si>
    <t>Naval Reserve Force</t>
  </si>
  <si>
    <t>1900</t>
  </si>
  <si>
    <t>1904</t>
  </si>
  <si>
    <t>1930</t>
  </si>
  <si>
    <t>Bureau of Consular Affairs</t>
  </si>
  <si>
    <t>19BM</t>
  </si>
  <si>
    <t>U.S. and Mexico International Boundary and Water Commission</t>
  </si>
  <si>
    <t>2001</t>
  </si>
  <si>
    <t>HIV/AIDS Research</t>
  </si>
  <si>
    <t>H02.13.04</t>
  </si>
  <si>
    <t>Lyme Disease Research</t>
  </si>
  <si>
    <t>H02.13.05</t>
  </si>
  <si>
    <t>Sexually Transmitted Diseases Research</t>
  </si>
  <si>
    <t>H02.13.06</t>
  </si>
  <si>
    <t>Tuberculosis Research</t>
  </si>
  <si>
    <t>H02.14</t>
  </si>
  <si>
    <t>Musculoskeletal &amp; Connective Tissue Diseases Research</t>
  </si>
  <si>
    <t>H02.14.02</t>
  </si>
  <si>
    <t>Arthritis Research</t>
  </si>
  <si>
    <t>H02.14.03</t>
  </si>
  <si>
    <t>Chronic Fatigue Syndrome Research</t>
  </si>
  <si>
    <t>H02.14.04</t>
  </si>
  <si>
    <t>Lupus Research</t>
  </si>
  <si>
    <t>H02.14.05</t>
  </si>
  <si>
    <t>Muscular Dystrophy Research</t>
  </si>
  <si>
    <t>H02.14.06</t>
  </si>
  <si>
    <t>Osteoporosis Research</t>
  </si>
  <si>
    <t>H02.15</t>
  </si>
  <si>
    <t>Nervous System Diseases Research</t>
  </si>
  <si>
    <t>H02.15.02</t>
  </si>
  <si>
    <t>Alzheimer Disease Research</t>
  </si>
  <si>
    <t>H02.15.03</t>
  </si>
  <si>
    <t>Amyotrophic Lateral Sclerosis Research</t>
  </si>
  <si>
    <t>City*</t>
  </si>
  <si>
    <t>Congressional District*</t>
  </si>
  <si>
    <t>State*</t>
  </si>
  <si>
    <t>B04.22</t>
  </si>
  <si>
    <t>Sub Recipient</t>
  </si>
  <si>
    <t>Total Number of Sub Awards less than $25,000/award*</t>
  </si>
  <si>
    <t>Total Amount of Sub Awards less than $25,000/award*</t>
  </si>
  <si>
    <t>Total Number of Sub Awards to Individuals*</t>
  </si>
  <si>
    <t>Total Amount of Sub Awards to Individuals*</t>
  </si>
  <si>
    <t>Total Number of Payments to Vendors less than $25,000/award*</t>
  </si>
  <si>
    <t>Total Amount of Payments to Vendors less than $25,000/award*</t>
  </si>
  <si>
    <t xml:space="preserve"> Instruments and Related Products Manufacturing for Measuring, Displaying, and Controlling Industrial Process Variables</t>
  </si>
  <si>
    <t>Ophthalmic Goods Merchant Wholesalers</t>
  </si>
  <si>
    <t>Electrical Apparatus and Equipment, Wiring Supplies, and Related Equipment Merchant  Wholesalers</t>
  </si>
  <si>
    <t>Toy and Hobby Goods and Supplies Merchant Wholesalers</t>
  </si>
  <si>
    <t>Asphalt Shingle and Coating Materials Manufacturing</t>
  </si>
  <si>
    <t>Petroleum Lubricating Oil and Grease Manufacturing</t>
  </si>
  <si>
    <t>Bituminous Coal Underground Mining</t>
  </si>
  <si>
    <t>Anthracite Mining</t>
  </si>
  <si>
    <t>Iron Ore Mining</t>
  </si>
  <si>
    <t>Gold Ore Mining</t>
  </si>
  <si>
    <t>Silver Ore Mining</t>
  </si>
  <si>
    <t>Lead Ore and Zinc Ore Mining</t>
  </si>
  <si>
    <t>Copper Ore and Nickel Ore Mining</t>
  </si>
  <si>
    <t>Uranium-Radium-Vanadium Ore Mining</t>
  </si>
  <si>
    <t>All Other Metal Ore Mining</t>
  </si>
  <si>
    <t>Dimension Stone Mining and Quarrying</t>
  </si>
  <si>
    <t>Crushed and Broken Limestone Mining and Quarrying</t>
  </si>
  <si>
    <t>Residential Mental Health and Substance Abuse Facilities</t>
  </si>
  <si>
    <t>Continuing Care Retirement Communities</t>
  </si>
  <si>
    <t>Homes for the Elderly</t>
  </si>
  <si>
    <t>Other Residential Care Facilities</t>
  </si>
  <si>
    <t>Child and Youth Services</t>
  </si>
  <si>
    <t>123456789</t>
  </si>
  <si>
    <t>7500</t>
  </si>
  <si>
    <t>Aeronautics, Recovery Act</t>
  </si>
  <si>
    <t>Need Help Finding an Activity, State, or Country Code?</t>
  </si>
  <si>
    <t xml:space="preserve">Activity Code Drop-Down List: </t>
  </si>
  <si>
    <t xml:space="preserve">State Drop-Down List: </t>
  </si>
  <si>
    <t xml:space="preserve">Country Drop-Down List: </t>
  </si>
  <si>
    <t xml:space="preserve">Enter State Code: </t>
  </si>
  <si>
    <t xml:space="preserve">State Name: </t>
  </si>
  <si>
    <t xml:space="preserve">Enter Country Code: </t>
  </si>
  <si>
    <t xml:space="preserve">Country Name: </t>
  </si>
  <si>
    <t xml:space="preserve">Enter State Name: </t>
  </si>
  <si>
    <t xml:space="preserve">State Code: </t>
  </si>
  <si>
    <t xml:space="preserve">Enter Country Name: </t>
  </si>
  <si>
    <t xml:space="preserve">Country Code: </t>
  </si>
  <si>
    <t>Locate a State Code</t>
  </si>
  <si>
    <t xml:space="preserve">Browse the State Drop-Down List: </t>
  </si>
  <si>
    <t>Found State Code:</t>
  </si>
  <si>
    <t>Locate a Country Code</t>
  </si>
  <si>
    <t xml:space="preserve">Browse the Country Drop-Down List: </t>
  </si>
  <si>
    <t>Found Country Code:</t>
  </si>
  <si>
    <t>Emergency Assistance</t>
  </si>
  <si>
    <t>P03.02</t>
  </si>
  <si>
    <t>Holiday Assistance</t>
  </si>
  <si>
    <t>P03.03</t>
  </si>
  <si>
    <t>Household Goods Provision</t>
  </si>
  <si>
    <t>P03.04</t>
  </si>
  <si>
    <t>Personal Goods Provision</t>
  </si>
  <si>
    <t>P03.05</t>
  </si>
  <si>
    <t>Temporary Financial Aid</t>
  </si>
  <si>
    <t>P04</t>
  </si>
  <si>
    <t>Family-Based Services</t>
  </si>
  <si>
    <t>P04.02</t>
  </si>
  <si>
    <t>Family Preservation</t>
  </si>
  <si>
    <t>P04.03</t>
  </si>
  <si>
    <t>Family Services for Adolescent Parents</t>
  </si>
  <si>
    <t>P04.04</t>
  </si>
  <si>
    <t>Parenting Education</t>
  </si>
  <si>
    <t>P04.05</t>
  </si>
  <si>
    <t>Programs for Single Parents</t>
  </si>
  <si>
    <t>P05</t>
  </si>
  <si>
    <t>Personal Social Services</t>
  </si>
  <si>
    <t>P05.02</t>
  </si>
  <si>
    <t>Burial &amp; Cemetery Services</t>
  </si>
  <si>
    <t>P05.03</t>
  </si>
  <si>
    <t>Case Management</t>
  </si>
  <si>
    <t>P05.04</t>
  </si>
  <si>
    <t>Companionship</t>
  </si>
  <si>
    <t>P05.15</t>
  </si>
  <si>
    <t>Financial Counseling</t>
  </si>
  <si>
    <t>P05.16</t>
  </si>
  <si>
    <t>In-Home Assistance</t>
  </si>
  <si>
    <t>P05.17</t>
  </si>
  <si>
    <t>Information &amp; Referral</t>
  </si>
  <si>
    <t>P05.18</t>
  </si>
  <si>
    <t>Mentoring</t>
  </si>
  <si>
    <t>P05.19</t>
  </si>
  <si>
    <t>Personal Enrichment</t>
  </si>
  <si>
    <t>P05.20</t>
  </si>
  <si>
    <t>Respite Care</t>
  </si>
  <si>
    <t>P05.21</t>
  </si>
  <si>
    <t>Thrift Shop Operation</t>
  </si>
  <si>
    <t>P05.22</t>
  </si>
  <si>
    <t>Transportation Assistance</t>
  </si>
  <si>
    <t>P05.23</t>
  </si>
  <si>
    <t>Travelers' Assistance</t>
  </si>
  <si>
    <t>P06</t>
  </si>
  <si>
    <t>Residential Care</t>
  </si>
  <si>
    <t>P06.02</t>
  </si>
  <si>
    <t>Residential Care for Dependent Children</t>
  </si>
  <si>
    <t>P06.03</t>
  </si>
  <si>
    <t>Residential Care for Individuals with Disabilities</t>
  </si>
  <si>
    <t>P06.04</t>
  </si>
  <si>
    <t>Senior Residential Facilities Programs</t>
  </si>
  <si>
    <t>P11</t>
  </si>
  <si>
    <t>Services for Specific Populations</t>
  </si>
  <si>
    <t>P11.02</t>
  </si>
  <si>
    <t>Senior Services</t>
  </si>
  <si>
    <t>P11.03</t>
  </si>
  <si>
    <t>Services for Individuals with Disabilities</t>
  </si>
  <si>
    <t>P11.04</t>
  </si>
  <si>
    <t>Services for the Homeless</t>
  </si>
  <si>
    <t>P11.05</t>
  </si>
  <si>
    <t>Services for Ethnic &amp; Immigrant Groups</t>
  </si>
  <si>
    <t>Q01</t>
  </si>
  <si>
    <t>International, Foreign Affairs &amp; National Security, General/Other</t>
  </si>
  <si>
    <t>Q02</t>
  </si>
  <si>
    <t>International Development</t>
  </si>
  <si>
    <t>Q02.02</t>
  </si>
  <si>
    <t>International Agricultural Assistance</t>
  </si>
  <si>
    <t>Q02.03</t>
  </si>
  <si>
    <t>International Economic Assistance</t>
  </si>
  <si>
    <t>Q02.04</t>
  </si>
  <si>
    <t>Not all of my text is showing up when I enter values a narrative field. For example, when entering text for the Project Description field.</t>
  </si>
  <si>
    <t>You are submitting a report for a Grant or Loan award.</t>
  </si>
  <si>
    <t>If you are a Prime Recipient who is submitting a report or reports on behalf of your Sub Recipient, you must fill out these worksheets (see the tabs at the bottom of the screen):</t>
  </si>
  <si>
    <t>Sub Recipients</t>
  </si>
  <si>
    <r>
      <t xml:space="preserve">If you are a Prime Recipient who is </t>
    </r>
    <r>
      <rPr>
        <b/>
        <sz val="10"/>
        <rFont val="Arial"/>
        <family val="2"/>
      </rPr>
      <t xml:space="preserve">not </t>
    </r>
    <r>
      <rPr>
        <sz val="10"/>
        <rFont val="Arial"/>
        <family val="0"/>
      </rPr>
      <t>submitting a report or reports on behalf of your Sub Recipient, you must fill out these worksheets (see the tabs at the bottom of the screen):</t>
    </r>
  </si>
  <si>
    <t>If you are a Sub Recipient who is submitting a report, you must fill out these worksheets (see the tabs at the bottom of the screen):</t>
  </si>
  <si>
    <t>Required Worksheets</t>
  </si>
  <si>
    <t>Instruction</t>
  </si>
  <si>
    <t>Need Help Finding Award Information?</t>
  </si>
  <si>
    <t>Browse the Full Listings by using the drop-down lists.</t>
  </si>
  <si>
    <t>Program Source (TAS) Code:</t>
  </si>
  <si>
    <t>Know the code and want to check the name?
Search by Code</t>
  </si>
  <si>
    <t>Know the name and want to find the code?
Search by Name</t>
  </si>
  <si>
    <t xml:space="preserve">Enter Agency Code: </t>
  </si>
  <si>
    <t xml:space="preserve">Agency Name: </t>
  </si>
  <si>
    <t xml:space="preserve">Enter Program Source (TAS) Code: </t>
  </si>
  <si>
    <t xml:space="preserve">Program Source (TAS) Name: </t>
  </si>
  <si>
    <t xml:space="preserve">Enter Agency Name: </t>
  </si>
  <si>
    <t xml:space="preserve">Enter Program Source (TAS) Name: </t>
  </si>
  <si>
    <t>Browse the Full Listing by using the drop-down list.</t>
  </si>
  <si>
    <t xml:space="preserve">Agency Drop-Down List: </t>
  </si>
  <si>
    <t xml:space="preserve">Program Source (TAS) Drop-Down List:  </t>
  </si>
  <si>
    <t xml:space="preserve">Enter Activity Code: </t>
  </si>
  <si>
    <t xml:space="preserve">Activity Name: </t>
  </si>
  <si>
    <t xml:space="preserve">Enter Activity Name: </t>
  </si>
  <si>
    <t xml:space="preserve">Activity Code: </t>
  </si>
  <si>
    <t>Recipient Highly Compensated Officers</t>
  </si>
  <si>
    <t>E11.04</t>
  </si>
  <si>
    <t>Occupational Health &amp; Industrial Hygiene</t>
  </si>
  <si>
    <t>E11.05</t>
  </si>
  <si>
    <t>Preventive Health</t>
  </si>
  <si>
    <t>E12</t>
  </si>
  <si>
    <t>Rehabilitation Services</t>
  </si>
  <si>
    <t>E12.06</t>
  </si>
  <si>
    <t>Floriculture Production</t>
  </si>
  <si>
    <t>Tobacco Farming</t>
  </si>
  <si>
    <t>Cotton Farming</t>
  </si>
  <si>
    <t>Sugarcane Farming</t>
  </si>
  <si>
    <t>Hay Farming</t>
  </si>
  <si>
    <t>MP</t>
  </si>
  <si>
    <t>OH</t>
  </si>
  <si>
    <t>OK</t>
  </si>
  <si>
    <t>OR</t>
  </si>
  <si>
    <t>PW</t>
  </si>
  <si>
    <t>PA</t>
  </si>
  <si>
    <t>PR</t>
  </si>
  <si>
    <t>RI</t>
  </si>
  <si>
    <t>SC</t>
  </si>
  <si>
    <t>SD</t>
  </si>
  <si>
    <t>TN</t>
  </si>
  <si>
    <t>TX</t>
  </si>
  <si>
    <t>UT</t>
  </si>
  <si>
    <t>VT</t>
  </si>
  <si>
    <t>VI</t>
  </si>
  <si>
    <t>VA</t>
  </si>
  <si>
    <t>WA</t>
  </si>
  <si>
    <t>WV</t>
  </si>
  <si>
    <t>WI</t>
  </si>
  <si>
    <t>WY</t>
  </si>
  <si>
    <t>Steel Wire Drawing</t>
  </si>
  <si>
    <t>Alumina Refining</t>
  </si>
  <si>
    <t>Primary Aluminum Production</t>
  </si>
  <si>
    <t>Other Community Housing Services</t>
  </si>
  <si>
    <t>Emergency and Other Relief Services</t>
  </si>
  <si>
    <t>Vocational Rehabilitation Services</t>
  </si>
  <si>
    <t>Child Day Care Services</t>
  </si>
  <si>
    <t>Crushed and Broken Granite Mining and Quarrying</t>
  </si>
  <si>
    <t>Other Crushed and Broken Stone Mining and Quarrying</t>
  </si>
  <si>
    <t>Construction Sand and Gravel Mining</t>
  </si>
  <si>
    <t>Women's, Children's, and Infants' Clothing and Accessories Merchant Wholesalers</t>
  </si>
  <si>
    <t>Footwear Merchant Wholesalers</t>
  </si>
  <si>
    <t>General Line Grocery Merchant Wholesalers</t>
  </si>
  <si>
    <t>Other Support Activities for Air Transportation</t>
  </si>
  <si>
    <t>Support Activities for Rail Transportation</t>
  </si>
  <si>
    <t>Port and Harbor Operations</t>
  </si>
  <si>
    <t>Marine Cargo Handling</t>
  </si>
  <si>
    <t>Navigational Services to Shipping</t>
  </si>
  <si>
    <t>Award Recipient Information</t>
  </si>
  <si>
    <t>Reporting Information</t>
  </si>
  <si>
    <t>Award Information</t>
  </si>
  <si>
    <t>Financial Transactions Processing, Reserve, and Clearinghouse Activities</t>
  </si>
  <si>
    <t>Other Activities Related to Credit Intermediation</t>
  </si>
  <si>
    <t>Investment Banking and Securities Dealing</t>
  </si>
  <si>
    <t>Securities Brokerage</t>
  </si>
  <si>
    <t>Commodity Contracts Dealing</t>
  </si>
  <si>
    <t>Commodity Contracts Brokerage</t>
  </si>
  <si>
    <t>Securities and Commodity Exchanges</t>
  </si>
  <si>
    <t>Miscellaneous Intermediation</t>
  </si>
  <si>
    <t>Portfolio Management</t>
  </si>
  <si>
    <t>Investment Advice</t>
  </si>
  <si>
    <t>Trust, Fiduciary, and Custody Activities</t>
  </si>
  <si>
    <t>Miscellaneous Financial Investment Activities</t>
  </si>
  <si>
    <t>Direct Life Insurance Carriers</t>
  </si>
  <si>
    <t>Direct Health and Medical Insurance Carriers</t>
  </si>
  <si>
    <t>Direct Property and Casualty Insurance Carriers</t>
  </si>
  <si>
    <t>Direct Title Insurance Carriers</t>
  </si>
  <si>
    <t>Reinsurance Carriers</t>
  </si>
  <si>
    <t>Insurance Agencies and Brokerages</t>
  </si>
  <si>
    <t>Claims Adjusting</t>
  </si>
  <si>
    <t>Third Party Administration of Insurance and Pension Funds</t>
  </si>
  <si>
    <t>All Other Insurance Related Activities</t>
  </si>
  <si>
    <t>Pension Funds</t>
  </si>
  <si>
    <t>Health and Welfare Funds</t>
  </si>
  <si>
    <t>Other Insurance Funds</t>
  </si>
  <si>
    <t>Open-End Investment Funds</t>
  </si>
  <si>
    <t>Trusts, Estates, and Agency Accounts</t>
  </si>
  <si>
    <t>Other Financial Vehicles</t>
  </si>
  <si>
    <t>Lessors of Residential Buildings and Dwellings</t>
  </si>
  <si>
    <t>Lessors of Nonresidential Buildings (except Miniwarehouses)</t>
  </si>
  <si>
    <t>Lessors of Miniwarehouses and Self-Storage Units</t>
  </si>
  <si>
    <t>Lessors of Other Real Estate Property</t>
  </si>
  <si>
    <t>Offices of Real Estate Agents and Brokers</t>
  </si>
  <si>
    <t>Residential Property Managers</t>
  </si>
  <si>
    <t>Nonresidential Property Managers</t>
  </si>
  <si>
    <t>Offices of Real Estate Appraisers</t>
  </si>
  <si>
    <t>Other Activities Related to Real Estate</t>
  </si>
  <si>
    <t>Passenger Car Rental</t>
  </si>
  <si>
    <t>Passenger Car Leasing</t>
  </si>
  <si>
    <t>Truck, Utility Trailer, and RV (Recreational Vehicle) Rental and Leasing</t>
  </si>
  <si>
    <t>Consumer Electronics and Appliances Rental</t>
  </si>
  <si>
    <t>Formal Wear and Costume Rental</t>
  </si>
  <si>
    <t>Video Tape and Disc Rental</t>
  </si>
  <si>
    <t>Agency Code:</t>
  </si>
  <si>
    <t>Early Intervention &amp; Prevention</t>
  </si>
  <si>
    <t>E12.07</t>
  </si>
  <si>
    <t>Independent Living Skills</t>
  </si>
  <si>
    <t>E12.08</t>
  </si>
  <si>
    <t>Occupational Therapy</t>
  </si>
  <si>
    <t>E12.09</t>
  </si>
  <si>
    <t>Physical Therapy</t>
  </si>
  <si>
    <t>E12.10</t>
  </si>
  <si>
    <t>Rehabilitation of Hearing Impaired</t>
  </si>
  <si>
    <t>E12.11</t>
  </si>
  <si>
    <t>Rehabilitation of Language &amp; Speech Disorders</t>
  </si>
  <si>
    <t>E13</t>
  </si>
  <si>
    <t>Reproductive Health</t>
  </si>
  <si>
    <t>E13.02</t>
  </si>
  <si>
    <t>Family Planning</t>
  </si>
  <si>
    <t>E13.03</t>
  </si>
  <si>
    <t>Maternal &amp; Infant Care</t>
  </si>
  <si>
    <t>E13.04</t>
  </si>
  <si>
    <t>Sexuality Education</t>
  </si>
  <si>
    <t>F01</t>
  </si>
  <si>
    <t>Mental Health, Substance Abuse Programs, General/other</t>
  </si>
  <si>
    <t>F02</t>
  </si>
  <si>
    <t>Crisis Intervention</t>
  </si>
  <si>
    <t>F02.02</t>
  </si>
  <si>
    <t>Sexual Assault Crisis Intervention</t>
  </si>
  <si>
    <t>F02.03</t>
  </si>
  <si>
    <t>Substance Abuse Crisis Intervention</t>
  </si>
  <si>
    <t>F02.04</t>
  </si>
  <si>
    <t>Suicide Prevention</t>
  </si>
  <si>
    <t>F03</t>
  </si>
  <si>
    <t>Mental Disorders</t>
  </si>
  <si>
    <t>F03.03</t>
  </si>
  <si>
    <t>Anxiety Disorders</t>
  </si>
  <si>
    <t>F03.04</t>
  </si>
  <si>
    <t>Childhood Behavioral Disorders</t>
  </si>
  <si>
    <t>F03.05</t>
  </si>
  <si>
    <t>Cognitive Disorders</t>
  </si>
  <si>
    <t>F03.07</t>
  </si>
  <si>
    <t>Eating Disorders</t>
  </si>
  <si>
    <t>F03.09</t>
  </si>
  <si>
    <t>Patient Care/Health Care Delivery</t>
  </si>
  <si>
    <t>E09.02</t>
  </si>
  <si>
    <t>Ambulatory &amp; Primary Health Care</t>
  </si>
  <si>
    <t>E09.03</t>
  </si>
  <si>
    <t>Emergency Services, Hospital-Based</t>
  </si>
  <si>
    <t>E09.04</t>
  </si>
  <si>
    <t>Home Health Care</t>
  </si>
  <si>
    <t>E09.05</t>
  </si>
  <si>
    <t>Hospice Care</t>
  </si>
  <si>
    <t>E09.06</t>
  </si>
  <si>
    <t>Inpatient/Hospital Care</t>
  </si>
  <si>
    <t>E09.07</t>
  </si>
  <si>
    <t>Nursing Home Care</t>
  </si>
  <si>
    <t>E09.10</t>
  </si>
  <si>
    <t>Rural Health Services</t>
  </si>
  <si>
    <t>E10</t>
  </si>
  <si>
    <t>Pharmaceuticals</t>
  </si>
  <si>
    <t>E11</t>
  </si>
  <si>
    <t>Public Health</t>
  </si>
  <si>
    <t>E11.02</t>
  </si>
  <si>
    <t>Environmental Health</t>
  </si>
  <si>
    <t>E11.03</t>
  </si>
  <si>
    <t>International Public Health/International Health</t>
  </si>
  <si>
    <t>Electrical and Electronic Appliance, Television, and Radio Set Merchant Wholesalers</t>
  </si>
  <si>
    <t>Other Electronic Parts and Equipment Merchant Wholesalers</t>
  </si>
  <si>
    <t>Hardware Merchant Wholesalers</t>
  </si>
  <si>
    <t>Plumbing and Heating Equipment and Supplies (Hydronics) Merchant Wholesalers</t>
  </si>
  <si>
    <t>Warm Air Heating and Air-Conditioning Equipment and Supplies Merchant Wholesalers</t>
  </si>
  <si>
    <t>Refrigeration Equipment and Supplies Merchant Wholesalers</t>
  </si>
  <si>
    <t>Construction and Mining (except Oil Well) Machinery and Equipment Merchant Wholesalers</t>
  </si>
  <si>
    <t>Farm and Garden Machinery and Equipment Merchant Wholesalers</t>
  </si>
  <si>
    <t>Industrial Machinery and Equipment Merchant Wholesalers</t>
  </si>
  <si>
    <t>Industrial Supplies Merchant Wholesalers</t>
  </si>
  <si>
    <t>Home Furnishing Merchant Wholesalers</t>
  </si>
  <si>
    <t>Lumber, Plywood, Millwork, and Wood Panel Merchant Wholesalers</t>
  </si>
  <si>
    <t>A05.06</t>
  </si>
  <si>
    <t>Philosophy &amp; Ethics</t>
  </si>
  <si>
    <t>A05.07</t>
  </si>
  <si>
    <t>Theology &amp; Comparative Religion</t>
  </si>
  <si>
    <t>A06</t>
  </si>
  <si>
    <t>Media &amp; Communications</t>
  </si>
  <si>
    <t>A06.02</t>
  </si>
  <si>
    <t>Broadcasting</t>
  </si>
  <si>
    <t>A06.03</t>
  </si>
  <si>
    <t>Electronic Media</t>
  </si>
  <si>
    <t>A06.04</t>
  </si>
  <si>
    <t>Film &amp; Video</t>
  </si>
  <si>
    <t>A06.05</t>
  </si>
  <si>
    <t>Journalism</t>
  </si>
  <si>
    <t>A06.06</t>
  </si>
  <si>
    <t>Publishing</t>
  </si>
  <si>
    <t>A07</t>
  </si>
  <si>
    <t>A07.09</t>
  </si>
  <si>
    <t>Curatorial Work &amp; Exhibitions</t>
  </si>
  <si>
    <t>A07.10</t>
  </si>
  <si>
    <t>Museum Acquisitions</t>
  </si>
  <si>
    <t>A07.11</t>
  </si>
  <si>
    <t>Museum Audience Services</t>
  </si>
  <si>
    <t>A07.12</t>
  </si>
  <si>
    <t>Museum Collections Conservation</t>
  </si>
  <si>
    <t>A07.13</t>
  </si>
  <si>
    <t>Museum Education</t>
  </si>
  <si>
    <t>A08</t>
  </si>
  <si>
    <t>Performing Arts</t>
  </si>
  <si>
    <t>A08.02</t>
  </si>
  <si>
    <t>Dance</t>
  </si>
  <si>
    <t>A08.02.03</t>
  </si>
  <si>
    <t>Choreography</t>
  </si>
  <si>
    <t>A08.02.04</t>
  </si>
  <si>
    <t>Dance Festivals</t>
  </si>
  <si>
    <t>A08.02.05</t>
  </si>
  <si>
    <t>Dance Instruction</t>
  </si>
  <si>
    <t>A08.02.06</t>
  </si>
  <si>
    <t>Dance Performances</t>
  </si>
  <si>
    <t>A08.02.07</t>
  </si>
  <si>
    <t>Dance Performances Presenting</t>
  </si>
  <si>
    <t>A08.03</t>
  </si>
  <si>
    <t>Music</t>
  </si>
  <si>
    <t>A08.03.10</t>
  </si>
  <si>
    <t>Diet and Weight Reducing Centers</t>
  </si>
  <si>
    <t>Other Personal Care Services</t>
  </si>
  <si>
    <t>Funeral Homes and Funeral Services</t>
  </si>
  <si>
    <t>Cemeteries and Crematories</t>
  </si>
  <si>
    <t>Administration of Housing Programs</t>
  </si>
  <si>
    <t>Administration of Urban Planning and Community and Rural Development</t>
  </si>
  <si>
    <t>Administration of General Economic Programs</t>
  </si>
  <si>
    <t>Photographic and Photocopying Equipment Manufacturing</t>
  </si>
  <si>
    <t>Recipient Congressional District*</t>
  </si>
  <si>
    <t>Project Name or Project/Program Title*</t>
  </si>
  <si>
    <t>Quarterly Activities/Project Description*</t>
  </si>
  <si>
    <t>Total Federal Amount ARRA Funds Received/Invoiced*</t>
  </si>
  <si>
    <t>Total Federal Amount of ARRA Expenditure*</t>
  </si>
  <si>
    <t>Total Federal ARRA Infrastructure Expenditure</t>
  </si>
  <si>
    <t>Infrastructure Purpose and Rationale</t>
  </si>
  <si>
    <t>Street Address 1</t>
  </si>
  <si>
    <t>Street Address 2</t>
  </si>
  <si>
    <t>Tutorial Programs</t>
  </si>
  <si>
    <t>B05</t>
  </si>
  <si>
    <t>Educational Research</t>
  </si>
  <si>
    <t>B05.02</t>
  </si>
  <si>
    <t>Curriculum Development</t>
  </si>
  <si>
    <t>B05.03</t>
  </si>
  <si>
    <t>Education &amp; Technology</t>
  </si>
  <si>
    <t>B05.04</t>
  </si>
  <si>
    <t>Educational Assessment &amp; Evaluation</t>
  </si>
  <si>
    <t>B06</t>
  </si>
  <si>
    <t>Library</t>
  </si>
  <si>
    <t>B07</t>
  </si>
  <si>
    <t>Ethyl Alcohol Manufacturing</t>
  </si>
  <si>
    <t>All Other Basic Organic Chemical Manufacturing</t>
  </si>
  <si>
    <t>Plastics Material and Resin Manufacturing</t>
  </si>
  <si>
    <t>Synthetic Rubber Manufacturing</t>
  </si>
  <si>
    <t>Cellulosic Organic Fiber Manufacturing</t>
  </si>
  <si>
    <t>Noncellulosic Organic Fiber Manufacturing</t>
  </si>
  <si>
    <t>Nitrogenous Fertilizer Manufacturing</t>
  </si>
  <si>
    <t>Phosphatic Fertilizer Manufacturing</t>
  </si>
  <si>
    <t>Fertilizer (Mixing Only) Manufacturing</t>
  </si>
  <si>
    <t>E07.07</t>
  </si>
  <si>
    <t>Medical Radiologic Technology</t>
  </si>
  <si>
    <t>E08</t>
  </si>
  <si>
    <t>Patient &amp; Family Support</t>
  </si>
  <si>
    <t>E08.02</t>
  </si>
  <si>
    <t>Assistive Technology Equipment Provision</t>
  </si>
  <si>
    <t>E08.03</t>
  </si>
  <si>
    <t>Health Care Equipment &amp; Supplies Provision</t>
  </si>
  <si>
    <t>E08.05</t>
  </si>
  <si>
    <t>Health Insurance Counseling</t>
  </si>
  <si>
    <t>E08.07</t>
  </si>
  <si>
    <t>Medical Expense Assistance</t>
  </si>
  <si>
    <t>E08.08</t>
  </si>
  <si>
    <t>Patient Education</t>
  </si>
  <si>
    <t>E08.09</t>
  </si>
  <si>
    <t>Patient &amp; Family Enrichment</t>
  </si>
  <si>
    <t>E08.10</t>
  </si>
  <si>
    <t>Patient &amp; Family Housing</t>
  </si>
  <si>
    <t>E08.11</t>
  </si>
  <si>
    <t>Wish Foundation Programs</t>
  </si>
  <si>
    <t>E09</t>
  </si>
  <si>
    <t>75-0845</t>
  </si>
  <si>
    <t>Office of Director, Recovery</t>
  </si>
  <si>
    <t>75-0847</t>
  </si>
  <si>
    <t>National Center for Research Resources, Recovery</t>
  </si>
  <si>
    <t>75-0850</t>
  </si>
  <si>
    <t>75-0852</t>
  </si>
  <si>
    <t>National Institute of General Medical Sciences</t>
  </si>
  <si>
    <t>75-0863</t>
  </si>
  <si>
    <t>National Institute of Environmental Health Sciences</t>
  </si>
  <si>
    <t>75-0871</t>
  </si>
  <si>
    <t>National Heart, Lung and Blood Institute</t>
  </si>
  <si>
    <t>75-0874</t>
  </si>
  <si>
    <t>National Institute of Dental and Craniofacial Research</t>
  </si>
  <si>
    <t>75-0883</t>
  </si>
  <si>
    <t>National Institute of Diabetes and Digestive and Kidney Diseases</t>
  </si>
  <si>
    <t>75-0899</t>
  </si>
  <si>
    <t>National Institute of Bioimaging and Bioengineering</t>
  </si>
  <si>
    <t>75-0900</t>
  </si>
  <si>
    <t>National Institute of Allergy and Infectious Diseases</t>
  </si>
  <si>
    <t>75-0901</t>
  </si>
  <si>
    <t>National Institute of Neurological Disorders and Stroke</t>
  </si>
  <si>
    <t>75-0902</t>
  </si>
  <si>
    <t>National Eye Institute</t>
  </si>
  <si>
    <t>75-0903</t>
  </si>
  <si>
    <t>75-0904</t>
  </si>
  <si>
    <t>National Institute of Nursing Research</t>
  </si>
  <si>
    <t>75-0905</t>
  </si>
  <si>
    <t>75-0906</t>
  </si>
  <si>
    <t>National Human Genome Research Institute</t>
  </si>
  <si>
    <t>75-0907</t>
  </si>
  <si>
    <t>National Institute of Mental Health</t>
  </si>
  <si>
    <t>75-0908</t>
  </si>
  <si>
    <t>National Institute on Drug Abuse</t>
  </si>
  <si>
    <t>75-0909</t>
  </si>
  <si>
    <t>National Institute on Alcohol Abuse and Alcoholism</t>
  </si>
  <si>
    <t>75-0910</t>
  </si>
  <si>
    <t>National Center for Complementary and Alternative Medicine</t>
  </si>
  <si>
    <t>75-0911</t>
  </si>
  <si>
    <t>National Center on Minority Health and Health Disparities</t>
  </si>
  <si>
    <t>75-0510</t>
  </si>
  <si>
    <t>Program Management</t>
  </si>
  <si>
    <t>75-0518</t>
  </si>
  <si>
    <t>Grants to States for Medicaid</t>
  </si>
  <si>
    <t>75-0143</t>
  </si>
  <si>
    <t>Aging Services Programs, Recovery</t>
  </si>
  <si>
    <t>75-1501</t>
  </si>
  <si>
    <t>Payments to States for Child Support Enforcement and Family Support</t>
  </si>
  <si>
    <t>75-1516</t>
  </si>
  <si>
    <t>Payments to States for Child Care and Development Block Grant</t>
  </si>
  <si>
    <t>75-1523</t>
  </si>
  <si>
    <t>Emergency Contingency Fund for State Temporary Assistance for Needy</t>
  </si>
  <si>
    <t>75-1537</t>
  </si>
  <si>
    <t>Food Distribution</t>
  </si>
  <si>
    <t>K03.03</t>
  </si>
  <si>
    <t>Food Outlets</t>
  </si>
  <si>
    <t>K03.04</t>
  </si>
  <si>
    <t>Meal Distribution</t>
  </si>
  <si>
    <t>K04</t>
  </si>
  <si>
    <t>Hunger Action</t>
  </si>
  <si>
    <t>K05</t>
  </si>
  <si>
    <t>Nutrition</t>
  </si>
  <si>
    <t>L01</t>
  </si>
  <si>
    <t>Housing, General/Other</t>
  </si>
  <si>
    <t>L02</t>
  </si>
  <si>
    <t>Emergency Shelter</t>
  </si>
  <si>
    <t>L02.02</t>
  </si>
  <si>
    <t>Crisis Shelter</t>
  </si>
  <si>
    <t>L02.03</t>
  </si>
  <si>
    <t>Homeless Shelter</t>
  </si>
  <si>
    <t>L02.04</t>
  </si>
  <si>
    <t>Capital City</t>
  </si>
  <si>
    <t>01</t>
  </si>
  <si>
    <t>CFDA Number*</t>
  </si>
  <si>
    <t>Sub Account Number for Program Source (TAS)</t>
  </si>
  <si>
    <t>ZIP Code+4*</t>
  </si>
  <si>
    <t>Sub Recipient DUNS Number*</t>
  </si>
  <si>
    <t>Sub Award Number*</t>
  </si>
  <si>
    <t>Sub Recipient Congressional District*</t>
  </si>
  <si>
    <t>Sub Recipient Indication of Reporting Applicability*</t>
  </si>
  <si>
    <t>H02.15.04</t>
  </si>
  <si>
    <t>Epilepsy Research</t>
  </si>
  <si>
    <t>H02.15.05</t>
  </si>
  <si>
    <t>Multiple Sclerosis Research</t>
  </si>
  <si>
    <t>H02.15.06</t>
  </si>
  <si>
    <t>Parkinson Disease Research</t>
  </si>
  <si>
    <t>H02.16</t>
  </si>
  <si>
    <t>Respiratory System Diseases Research</t>
  </si>
  <si>
    <t>Resilient Floor Covering Manufacturing</t>
  </si>
  <si>
    <t>All Other Plastics Product Manufacturing</t>
  </si>
  <si>
    <t>Tire Manufacturing (except Retreading)</t>
  </si>
  <si>
    <t>Tire Retreading</t>
  </si>
  <si>
    <t>Rubber and Plastics Hoses and Belting Manufacturing</t>
  </si>
  <si>
    <t>Rubber Product Manufacturing for Mechanical Use</t>
  </si>
  <si>
    <t>All Other Rubber Product Manufacturing</t>
  </si>
  <si>
    <t>Vitreous China Plumbing Fixture and China and Earthenware Bathroom Accessories Manufacturing</t>
  </si>
  <si>
    <t>Vitreous China, Fine Earthenware, and Other Pottery Product Manufacturing</t>
  </si>
  <si>
    <t>Porcelain Electrical Supply Manufacturing</t>
  </si>
  <si>
    <t>Brick and Structural Clay Tile Manufacturing</t>
  </si>
  <si>
    <t>Ceramic Wall and Floor Tile Manufacturing</t>
  </si>
  <si>
    <t>C06.05</t>
  </si>
  <si>
    <t>All Other Nondepository Credit Intermediation</t>
  </si>
  <si>
    <t>Recipient Report Instructions</t>
  </si>
  <si>
    <t>Notes</t>
  </si>
  <si>
    <t>This is a limitation of Excel. Although each cell holds up to 32,767 characters, Excel only displays 1,024 characters in the cell itself. To view all of the text you've entered for a given field, click on the cell in question and the text will display in the formula bar at the top of the screen.</t>
  </si>
  <si>
    <t>When I try to select a value from a drop-down menu, the text is too small to read. How to I make it bigger?</t>
  </si>
  <si>
    <t>Cut Stone and Stone Product Manufacturing</t>
  </si>
  <si>
    <t>Ground or Treated Mineral and Earth Manufacturing</t>
  </si>
  <si>
    <t>Mineral Wool Manufacturing</t>
  </si>
  <si>
    <t>All Other Miscellaneous Nonmetallic Mineral Product Manufacturing</t>
  </si>
  <si>
    <t>Iron and Steel Mills</t>
  </si>
  <si>
    <t>Electrometallurgical Ferroalloy Product Manufacturing</t>
  </si>
  <si>
    <t>Iron and Steel Pipe and Tube Manufacturing from Purchased Steel</t>
  </si>
  <si>
    <t>Rolled Steel Shape Manufacturing</t>
  </si>
  <si>
    <t>Industrial Sand Mining</t>
  </si>
  <si>
    <t>Kaolin and Ball Clay Mining</t>
  </si>
  <si>
    <t>Clay and Ceramic and Refractory Minerals Mining</t>
  </si>
  <si>
    <t>Sign Manufacturing</t>
  </si>
  <si>
    <t>Gasket, Packing, and Sealing Device Manufacturing</t>
  </si>
  <si>
    <t>Musical Instrument Manufacturing</t>
  </si>
  <si>
    <t>Fastener, Button, Needle, and Pin Manufacturing</t>
  </si>
  <si>
    <t>Broom, Brush, and Mop Manufacturing</t>
  </si>
  <si>
    <t>Burial Casket Manufacturing</t>
  </si>
  <si>
    <t>All Other Miscellaneous Manufacturing</t>
  </si>
  <si>
    <t>Automobile and Other Motor Vehicle Merchant Wholesalers</t>
  </si>
  <si>
    <t>Nonupholstered Wood Household Furniture Manufacturing</t>
  </si>
  <si>
    <t>Metal Household Furniture Manufacturing</t>
  </si>
  <si>
    <t>Household Furniture (except Wood and Metal) Manufacturing</t>
  </si>
  <si>
    <t>Institutional Furniture Manufacturing</t>
  </si>
  <si>
    <t>Wood Television, Radio, and Sewing Machine Cabinet Manufacturing</t>
  </si>
  <si>
    <t>Wood Office Furniture Manufacturing</t>
  </si>
  <si>
    <t>Custom Architectural Woodwork and Millwork Manufacturing</t>
  </si>
  <si>
    <t>Office Furniture (except Wood) Manufacturing</t>
  </si>
  <si>
    <t>Showcase, Partition, Shelving, and Locker Manufacturing</t>
  </si>
  <si>
    <t>Mattress Manufacturing</t>
  </si>
  <si>
    <t>Blind and Shade Manufacturing</t>
  </si>
  <si>
    <t>Natural Gas Liquid Extraction</t>
  </si>
  <si>
    <t>Bituminous Coal and Lignite Surface Mining</t>
  </si>
  <si>
    <t>General Medical and Surgical Hospitals</t>
  </si>
  <si>
    <t>Psychiatric and Substance Abuse Hospitals</t>
  </si>
  <si>
    <t>New Multifamily Housing Construction (except Operative Builders)</t>
  </si>
  <si>
    <t>Fruit and Vegetable Canning</t>
  </si>
  <si>
    <t>Specialty Canning</t>
  </si>
  <si>
    <t>Dried and Dehydrated Food Manufacturing</t>
  </si>
  <si>
    <t>Fluid Milk Manufacturing</t>
  </si>
  <si>
    <t>Creamery Butter Manufacturing</t>
  </si>
  <si>
    <t>Cheese Manufacturing</t>
  </si>
  <si>
    <t>Dry, Condensed, and Evaporated Dairy Product Manufacturing</t>
  </si>
  <si>
    <t>Ice Cream and Frozen Dessert Manufacturing</t>
  </si>
  <si>
    <t>Animal (except Poultry) Slaughtering</t>
  </si>
  <si>
    <t>Meat Processed from Carcasses</t>
  </si>
  <si>
    <t>Rendering and Meat Byproduct Processing</t>
  </si>
  <si>
    <t>Poultry Processing</t>
  </si>
  <si>
    <t>Seafood Canning</t>
  </si>
  <si>
    <t>Fresh and Frozen Seafood Processing</t>
  </si>
  <si>
    <t>Retail Bakeries</t>
  </si>
  <si>
    <t>Commercial Bakeries</t>
  </si>
  <si>
    <t>Frozen Cakes, Pies, and Other Pastries Manufacturing</t>
  </si>
  <si>
    <t>Textile Machinery Manufacturing</t>
  </si>
  <si>
    <t>Printing Machinery and Equipment Manufacturing</t>
  </si>
  <si>
    <t>Food Product Machinery Manufacturing</t>
  </si>
  <si>
    <t>Semiconductor Machinery Manufacturing</t>
  </si>
  <si>
    <t>All Other Industrial Machinery Manufacturing</t>
  </si>
  <si>
    <t>Automatic Vending Machine Manufacturing</t>
  </si>
  <si>
    <t>Agricultural Credit Insurance Fund Direct Loan Financing Account</t>
  </si>
  <si>
    <t>Overhead Traveling Crane, Hoist, and Monorail System Manufacturing</t>
  </si>
  <si>
    <t>Power-Driven Handtool Manufacturing</t>
  </si>
  <si>
    <t>Welding and Soldering Equipment Manufacturing</t>
  </si>
  <si>
    <t>Packaging Machinery Manufacturing</t>
  </si>
  <si>
    <t>Industrial Process Furnace and Oven Manufacturing</t>
  </si>
  <si>
    <t>Fluid Power Cylinder and Actuator Manufacturing</t>
  </si>
  <si>
    <t>Fluid Power Pump and Motor Manufacturing</t>
  </si>
  <si>
    <t>All Other Miscellaneous General Purpose Machinery Manufacturing</t>
  </si>
  <si>
    <t>Electronic Computer Manufacturing</t>
  </si>
  <si>
    <t>Computer Storage Device Manufacturing</t>
  </si>
  <si>
    <t>Computer Terminal Manufacturing</t>
  </si>
  <si>
    <t>Other Computer Peripheral Equipment Manufacturing</t>
  </si>
  <si>
    <t>Telephone Apparatus Manufacturing</t>
  </si>
  <si>
    <t>Radio and Television Broadcasting and Wireless Communications Equipment Manufacturing</t>
  </si>
  <si>
    <t>Other Communications Equipment Manufacturing</t>
  </si>
  <si>
    <t>Audio and Video Equipment Manufacturing</t>
  </si>
  <si>
    <t>Electron Tube Manufacturing</t>
  </si>
  <si>
    <t>Bare Printed Circuit Board Manufacturing</t>
  </si>
  <si>
    <t>Semiconductor and Related Device Manufacturing</t>
  </si>
  <si>
    <t>Specialized Freight (except Used Goods) Trucking, Long-Distance</t>
  </si>
  <si>
    <t>P</t>
  </si>
  <si>
    <t>S</t>
  </si>
  <si>
    <t>Country</t>
  </si>
  <si>
    <t>State</t>
  </si>
  <si>
    <t>Project Status</t>
  </si>
  <si>
    <t>Award Type</t>
  </si>
  <si>
    <t>Yes/No</t>
  </si>
  <si>
    <t>Answer</t>
  </si>
  <si>
    <t>Agricultural Credit Insurance Fund Program Account</t>
  </si>
  <si>
    <t>12-3317</t>
  </si>
  <si>
    <t>Aquaculture Assistance, Recovery Act</t>
  </si>
  <si>
    <t>12-4212</t>
  </si>
  <si>
    <t>12-4284</t>
  </si>
  <si>
    <t>12-5591</t>
  </si>
  <si>
    <t>Agricultural Disaster Relief Fund, Recovery Act</t>
  </si>
  <si>
    <t>12-1408</t>
  </si>
  <si>
    <t>Trade Adjustment Assistance for Farmers, Recovery Act</t>
  </si>
  <si>
    <t>12-0403</t>
  </si>
  <si>
    <t>Salaries and Expenses</t>
  </si>
  <si>
    <t>12-1232</t>
  </si>
  <si>
    <t>Distance Learning, Telemedicine, and Broadband Program</t>
  </si>
  <si>
    <t>12-1980</t>
  </si>
  <si>
    <t>Rural Water and Waste Disposal Program Account</t>
  </si>
  <si>
    <t>12-4146</t>
  </si>
  <si>
    <t>Distance Learning, Telemedicine, and Broadband Direct Loan</t>
  </si>
  <si>
    <t>12-4226</t>
  </si>
  <si>
    <t>Rural Water and Waste Disposal Direct Loans Financing Account</t>
  </si>
  <si>
    <t>12-1951</t>
  </si>
  <si>
    <t>Rural Community Facilities Program Account</t>
  </si>
  <si>
    <t>12-2081</t>
  </si>
  <si>
    <t>Rural Housing Insurance Fund Program Account</t>
  </si>
  <si>
    <t>12-4215</t>
  </si>
  <si>
    <t>Rural Housing Insurance Fund Direct Loan Financing Account</t>
  </si>
  <si>
    <t>12-4216</t>
  </si>
  <si>
    <t>Rural Housing Insurance Fund Guaranteed Loan Financing Account</t>
  </si>
  <si>
    <t>12-4225</t>
  </si>
  <si>
    <t>Rural Community Facility Direct Loans Financing Account</t>
  </si>
  <si>
    <t>12-1902</t>
  </si>
  <si>
    <t>Rural Business Program Account</t>
  </si>
  <si>
    <t>12-4227</t>
  </si>
  <si>
    <t>Packaged Frozen Food Merchant Wholesalers</t>
  </si>
  <si>
    <t>Impulse-Control Disorders</t>
  </si>
  <si>
    <t>F03.10</t>
  </si>
  <si>
    <t>Mood Disorders</t>
  </si>
  <si>
    <t>F03.11</t>
  </si>
  <si>
    <t>Personality Disorders</t>
  </si>
  <si>
    <t>F03.16</t>
  </si>
  <si>
    <t>Psychophysiological Disorders</t>
  </si>
  <si>
    <t>F03.17</t>
  </si>
  <si>
    <t>Schizophrenia &amp; Other Psychotic Disorders</t>
  </si>
  <si>
    <t>F03.18</t>
  </si>
  <si>
    <t>Sexual &amp; Gender Identity Disorders</t>
  </si>
  <si>
    <t>F03.19</t>
  </si>
  <si>
    <t>Sleep Disorders</t>
  </si>
  <si>
    <t>F04</t>
  </si>
  <si>
    <t>Mental Health Treatment</t>
  </si>
  <si>
    <t>F04.02</t>
  </si>
  <si>
    <t>Inpatient Mental Health Treatment</t>
  </si>
  <si>
    <t>F04.03</t>
  </si>
  <si>
    <t>Used Merchandise Stores</t>
  </si>
  <si>
    <t>Pet and Pet Supplies Stores</t>
  </si>
  <si>
    <t>Art Dealers</t>
  </si>
  <si>
    <t>Manufactured (Mobile) Home Dealers</t>
  </si>
  <si>
    <t>Tobacco Stores</t>
  </si>
  <si>
    <t>All Other Miscellaneous Store Retailers (except Tobacco Stores)</t>
  </si>
  <si>
    <t>Electronic Shopping</t>
  </si>
  <si>
    <t>Electronic Auctions</t>
  </si>
  <si>
    <t>Mail-Order Houses</t>
  </si>
  <si>
    <t>Vending Machine Operators</t>
  </si>
  <si>
    <t>Heating Oil Dealers</t>
  </si>
  <si>
    <t>Liquefied Petroleum Gas (Bottled Gas) Dealers</t>
  </si>
  <si>
    <t>Other Support Activities for Water Transportation</t>
  </si>
  <si>
    <t>Motor Vehicle Towing</t>
  </si>
  <si>
    <t>Other Support Activities for Road Transportation</t>
  </si>
  <si>
    <t>Freight Transportation Arrangement</t>
  </si>
  <si>
    <t>Packing and Crating</t>
  </si>
  <si>
    <t>All Other Support Activities for Transportation</t>
  </si>
  <si>
    <t>Postal Service</t>
  </si>
  <si>
    <t>Local Messengers and Local Delivery</t>
  </si>
  <si>
    <t>General Warehousing and Storage</t>
  </si>
  <si>
    <t>Refrigerated Warehousing and Storage</t>
  </si>
  <si>
    <t>Farm Product Warehousing and Storage</t>
  </si>
  <si>
    <t>Other Warehousing and Storage</t>
  </si>
  <si>
    <t>Newspaper Publishers</t>
  </si>
  <si>
    <t>Periodical Publishers</t>
  </si>
  <si>
    <t>Book Publishers</t>
  </si>
  <si>
    <t>Directory and Mailing List Publishers</t>
  </si>
  <si>
    <t>Greeting Card Publishers</t>
  </si>
  <si>
    <t>All Other Publishers</t>
  </si>
  <si>
    <t>Software Publishers</t>
  </si>
  <si>
    <t>Motion Picture and Video Production</t>
  </si>
  <si>
    <t>Motion Picture and Video Distribution</t>
  </si>
  <si>
    <t>Motion Picture Theaters (except Drive-Ins)</t>
  </si>
  <si>
    <t>Drive-In Motion Picture Theaters</t>
  </si>
  <si>
    <t>Other Motion Picture and Video Industries</t>
  </si>
  <si>
    <t>Record Production</t>
  </si>
  <si>
    <t>Integrated Record Production/Distribution</t>
  </si>
  <si>
    <t>Music Publishers</t>
  </si>
  <si>
    <t>Sound Recording Studios</t>
  </si>
  <si>
    <t>Other Sound Recording Industries</t>
  </si>
  <si>
    <t>Radio Stations</t>
  </si>
  <si>
    <t>Television Broadcasting</t>
  </si>
  <si>
    <t>Other Tobacco Product Manufacturing</t>
  </si>
  <si>
    <t>Yarn Spinning Mills</t>
  </si>
  <si>
    <t>Yarn Texturizing, Throwing, and Twisting Mills</t>
  </si>
  <si>
    <t>Thread Mills</t>
  </si>
  <si>
    <t>Broadwoven Fabric Mills</t>
  </si>
  <si>
    <t>Narrow Fabric Mills</t>
  </si>
  <si>
    <t>Schiffli Machine Embroidery</t>
  </si>
  <si>
    <t>Nonwoven Fabric Mills</t>
  </si>
  <si>
    <t>Weft Knit Fabric Mills</t>
  </si>
  <si>
    <t>Other Knit Fabric and Lace Mills</t>
  </si>
  <si>
    <t>Broadwoven Fabric Finishing Mills</t>
  </si>
  <si>
    <t>Legal Counsel and Prosecution</t>
  </si>
  <si>
    <t>Correctional Institutions</t>
  </si>
  <si>
    <t>Parole Offices and Probation Offices</t>
  </si>
  <si>
    <t>Fire Protection</t>
  </si>
  <si>
    <t>Other Justice, Public Order, and Safety Activities</t>
  </si>
  <si>
    <t>Administration of Education Programs</t>
  </si>
  <si>
    <t>Administration of Public Health Programs</t>
  </si>
  <si>
    <t>Administration of Human Resource Programs (except Education, Public Health, and Veterans' Affairs Programs)</t>
  </si>
  <si>
    <t>Administration of Veterans' Affairs</t>
  </si>
  <si>
    <t>California</t>
  </si>
  <si>
    <t>Texas</t>
  </si>
  <si>
    <t>New York</t>
  </si>
  <si>
    <t>Florida</t>
  </si>
  <si>
    <t>Illinois</t>
  </si>
  <si>
    <t>Prime Recipient</t>
  </si>
  <si>
    <t>CODE</t>
  </si>
  <si>
    <t>NAME</t>
  </si>
  <si>
    <t>Minor Outlying Islands</t>
  </si>
  <si>
    <t>A01</t>
  </si>
  <si>
    <t>T</t>
  </si>
  <si>
    <t>Arts, Culture &amp; Humanities, General/Other</t>
  </si>
  <si>
    <t>A01.02</t>
  </si>
  <si>
    <t>Musculoskeletal &amp; Connective Tissue Diseases</t>
  </si>
  <si>
    <t>G02.14.02</t>
  </si>
  <si>
    <t>Arthritis</t>
  </si>
  <si>
    <t>G02.14.03</t>
  </si>
  <si>
    <t>Chronic Fatigue Syndrome</t>
  </si>
  <si>
    <t>G02.14.04</t>
  </si>
  <si>
    <t>Lupus</t>
  </si>
  <si>
    <t>G02.14.05</t>
  </si>
  <si>
    <t>Muscular Dystrophy</t>
  </si>
  <si>
    <t>G02.14.06</t>
  </si>
  <si>
    <t>Osteoporosis</t>
  </si>
  <si>
    <t>G02.15</t>
  </si>
  <si>
    <t>Nervous System Diseases</t>
  </si>
  <si>
    <t>G02.15.02</t>
  </si>
  <si>
    <t>Alzheimer Disease</t>
  </si>
  <si>
    <t>G02.15.03</t>
  </si>
  <si>
    <t>Amyotrophic Lateral Sclerosis</t>
  </si>
  <si>
    <t>G02.15.04</t>
  </si>
  <si>
    <t>Epilepsy</t>
  </si>
  <si>
    <t>G02.15.05</t>
  </si>
  <si>
    <t>Multiple Sclerosis</t>
  </si>
  <si>
    <t>G02.15.06</t>
  </si>
  <si>
    <t>Parkinson Disease</t>
  </si>
  <si>
    <t>G02.16</t>
  </si>
  <si>
    <t>Respiratory System Diseases</t>
  </si>
  <si>
    <t>G02.16.02</t>
  </si>
  <si>
    <t>Asthma</t>
  </si>
  <si>
    <t>G02.16.03</t>
  </si>
  <si>
    <t>Lung Diseases</t>
  </si>
  <si>
    <t>G02.17</t>
  </si>
  <si>
    <t>Skin Diseases</t>
  </si>
  <si>
    <t>G02.18</t>
  </si>
  <si>
    <t>Wounds &amp; Injuries</t>
  </si>
  <si>
    <t>G02.18.02</t>
  </si>
  <si>
    <t>Head Injuries</t>
  </si>
  <si>
    <t>G02.18.03</t>
  </si>
  <si>
    <t>Spinal Cord Injuries</t>
  </si>
  <si>
    <t>G03</t>
  </si>
  <si>
    <t>Medical Disciplines &amp; Occupations</t>
  </si>
  <si>
    <t>G03.02</t>
  </si>
  <si>
    <t>Biomedical Engineering</t>
  </si>
  <si>
    <t>G03.03</t>
  </si>
  <si>
    <t>Community Medicine</t>
  </si>
  <si>
    <t>G03.04</t>
  </si>
  <si>
    <t>Epidemiology</t>
  </si>
  <si>
    <t>G03.05</t>
  </si>
  <si>
    <t>Geriatrics</t>
  </si>
  <si>
    <t>G03.06</t>
  </si>
  <si>
    <t>Medical Genetics</t>
  </si>
  <si>
    <t>G03.07</t>
  </si>
  <si>
    <t>Medical Specialties</t>
  </si>
  <si>
    <t>G03.08</t>
  </si>
  <si>
    <t>Military &amp; Naval Medicine</t>
  </si>
  <si>
    <t>G03.09</t>
  </si>
  <si>
    <t>Nursing</t>
  </si>
  <si>
    <t>G03.10</t>
  </si>
  <si>
    <t>Osteopathic Medicine</t>
  </si>
  <si>
    <t>G03.11</t>
  </si>
  <si>
    <t>Pharmacology</t>
  </si>
  <si>
    <t>G03.12</t>
  </si>
  <si>
    <t>Sports Medicine</t>
  </si>
  <si>
    <t>G03.13</t>
  </si>
  <si>
    <t>Surgical Specialties</t>
  </si>
  <si>
    <t>G03.14</t>
  </si>
  <si>
    <t>Telemedicine</t>
  </si>
  <si>
    <t>G03.15</t>
  </si>
  <si>
    <t>Tropical Medicine</t>
  </si>
  <si>
    <t>H01</t>
  </si>
  <si>
    <t>Medical Research, General/Other</t>
  </si>
  <si>
    <t>H02</t>
  </si>
  <si>
    <t>Brick, Stone, and Related Construction Material Merchant Wholesalers</t>
  </si>
  <si>
    <t>Roofing, Siding, and Insulation Material Merchant Wholesalers</t>
  </si>
  <si>
    <t>Other Construction Material Merchant Wholesalers</t>
  </si>
  <si>
    <t>Photographic Equipment and Supplies Merchant Wholesalers</t>
  </si>
  <si>
    <t>Office Equipment Merchant Wholesalers</t>
  </si>
  <si>
    <t>Computer and Computer Peripheral Equipment and Software Merchant Wholesalers</t>
  </si>
  <si>
    <t>Other Commercial Equipment Merchant Wholesalers</t>
  </si>
  <si>
    <t>Medical, Dental, and Hospital Equipment and Supplies Merchant Wholesalers</t>
  </si>
  <si>
    <t>Other Professional Equipment and Supplies Merchant Wholesalers</t>
  </si>
  <si>
    <t>Metal Service Centers and Other Metal Merchant Wholesalers</t>
  </si>
  <si>
    <t>Coal and Other Mineral and Ore Merchant Wholesalers</t>
  </si>
  <si>
    <t>Other Services to Buildings and Dwellings</t>
  </si>
  <si>
    <t>Packaging and Labeling Services</t>
  </si>
  <si>
    <t>Grant</t>
  </si>
  <si>
    <t>Loan</t>
  </si>
  <si>
    <t>Discount Department Stores</t>
  </si>
  <si>
    <t>Warehouse Clubs and Supercenters</t>
  </si>
  <si>
    <t>All Other General Merchandise Stores</t>
  </si>
  <si>
    <t>Florists</t>
  </si>
  <si>
    <t>Office Supplies and Stationery Stores</t>
  </si>
  <si>
    <t>Gift, Novelty, and Souvenir Stores</t>
  </si>
  <si>
    <t>All Other Motor Vehicle Parts Manufacturing</t>
  </si>
  <si>
    <t>Aircraft Manufacturing</t>
  </si>
  <si>
    <t>Aircraft Engine and Engine Parts Manufacturing</t>
  </si>
  <si>
    <t>Other Aircraft Parts and Auxiliary Equipment Manufacturing</t>
  </si>
  <si>
    <t>Guided Missile and Space Vehicle Manufacturing</t>
  </si>
  <si>
    <t>Guided Missile and Space Vehicle Propulsion Unit and Propulsion Unit Parts Manufacturing</t>
  </si>
  <si>
    <t>Service Establishment Equipment and Supplies Merchant Wholesalers</t>
  </si>
  <si>
    <t>Transportation Equipment and Supplies (except Motor Vehicle) Merchant Wholesalers</t>
  </si>
  <si>
    <t>Sporting and Recreational Goods and Supplies Merchant Wholesalers</t>
  </si>
  <si>
    <t>Recyclable Material Merchant Wholesalers</t>
  </si>
  <si>
    <t>Jewelry, Watch, Precious Stone, and Precious Metal Merchant Wholesalers</t>
  </si>
  <si>
    <t>Other Miscellaneous Durable Goods Merchant Wholesalers</t>
  </si>
  <si>
    <t>Tire and Tube Merchant Wholesalers</t>
  </si>
  <si>
    <t>Convention and Trade Show Organizers</t>
  </si>
  <si>
    <t>All Other Support Services</t>
  </si>
  <si>
    <t>Solid Waste Collection</t>
  </si>
  <si>
    <t>Hazardous Waste Collection</t>
  </si>
  <si>
    <t>Other Waste Collection</t>
  </si>
  <si>
    <t>Hazardous Waste Treatment and Disposal</t>
  </si>
  <si>
    <t>Solid Waste Landfill</t>
  </si>
  <si>
    <t>Solid Waste Combustors and Incinerators</t>
  </si>
  <si>
    <t>Other Nonhazardous Waste Treatment and Disposal</t>
  </si>
  <si>
    <t>Remediation Services</t>
  </si>
  <si>
    <t>Materials Recovery Facilities</t>
  </si>
  <si>
    <t>Septic Tank and Related Services</t>
  </si>
  <si>
    <t>All Other Miscellaneous Waste Management Services</t>
  </si>
  <si>
    <t>Elementary and Secondary Schools</t>
  </si>
  <si>
    <t>Junior Colleges</t>
  </si>
  <si>
    <t>Substance Abuse Support Group</t>
  </si>
  <si>
    <t>G01</t>
  </si>
  <si>
    <t>Diseases, Disorders &amp; Medical Disciplines, General/Other</t>
  </si>
  <si>
    <t>G02</t>
  </si>
  <si>
    <t>Diseases &amp; Disorders</t>
  </si>
  <si>
    <t>G02.02</t>
  </si>
  <si>
    <t>Allergy &amp; Immunological Diseases</t>
  </si>
  <si>
    <t>G02.03</t>
  </si>
  <si>
    <t>Birth Defects, Genetic Disorders &amp; Developmental Disorders</t>
  </si>
  <si>
    <t>G02.03.02</t>
  </si>
  <si>
    <t>Cerebral Palsy</t>
  </si>
  <si>
    <t>G02.03.03</t>
  </si>
  <si>
    <t>Cystic Fibrosis</t>
  </si>
  <si>
    <t>G02.03.04</t>
  </si>
  <si>
    <t>Down Syndrome</t>
  </si>
  <si>
    <t>G02.04</t>
  </si>
  <si>
    <t>Antigua and Barbuda</t>
  </si>
  <si>
    <t>AI</t>
  </si>
  <si>
    <t>Anguilla</t>
  </si>
  <si>
    <t>Albania</t>
  </si>
  <si>
    <t>AM</t>
  </si>
  <si>
    <t>Armenia</t>
  </si>
  <si>
    <t>AN</t>
  </si>
  <si>
    <t>Netherlands Antilles</t>
  </si>
  <si>
    <t>AO</t>
  </si>
  <si>
    <t>Angola</t>
  </si>
  <si>
    <t>AQ</t>
  </si>
  <si>
    <t>Antarctica</t>
  </si>
  <si>
    <t>Argentina</t>
  </si>
  <si>
    <t>AT</t>
  </si>
  <si>
    <t>Austria</t>
  </si>
  <si>
    <t>AU</t>
  </si>
  <si>
    <t>Australia</t>
  </si>
  <si>
    <t>AW</t>
  </si>
  <si>
    <t>Aruba</t>
  </si>
  <si>
    <t>AX</t>
  </si>
  <si>
    <t>Azerbaijan</t>
  </si>
  <si>
    <t>BA</t>
  </si>
  <si>
    <t>Bosnia and Herzegovina</t>
  </si>
  <si>
    <t>BB</t>
  </si>
  <si>
    <t>Barbados</t>
  </si>
  <si>
    <t>BD</t>
  </si>
  <si>
    <t>Bangladesh</t>
  </si>
  <si>
    <t>BE</t>
  </si>
  <si>
    <t>Belgium</t>
  </si>
  <si>
    <t>BF</t>
  </si>
  <si>
    <t>Burkina Faso</t>
  </si>
  <si>
    <t>BG</t>
  </si>
  <si>
    <t>Bulgaria</t>
  </si>
  <si>
    <t>BH</t>
  </si>
  <si>
    <t>Bahrain</t>
  </si>
  <si>
    <t>BI</t>
  </si>
  <si>
    <t>Burundi</t>
  </si>
  <si>
    <t>BJ</t>
  </si>
  <si>
    <t>Benin</t>
  </si>
  <si>
    <t>BM</t>
  </si>
  <si>
    <t>Bermuda</t>
  </si>
  <si>
    <t>BN</t>
  </si>
  <si>
    <t>Brunei Darussalam</t>
  </si>
  <si>
    <t>BO</t>
  </si>
  <si>
    <t>BR</t>
  </si>
  <si>
    <t>Brazil</t>
  </si>
  <si>
    <t>BS</t>
  </si>
  <si>
    <t>Bahamas</t>
  </si>
  <si>
    <t>BT</t>
  </si>
  <si>
    <t>Bhutan</t>
  </si>
  <si>
    <t>BV</t>
  </si>
  <si>
    <t>Bouvet Island</t>
  </si>
  <si>
    <t>BW</t>
  </si>
  <si>
    <t>Botswana</t>
  </si>
  <si>
    <t>BY</t>
  </si>
  <si>
    <t>Belarus</t>
  </si>
  <si>
    <t>BZ</t>
  </si>
  <si>
    <t>Belize</t>
  </si>
  <si>
    <t>Canada</t>
  </si>
  <si>
    <t>CC</t>
  </si>
  <si>
    <t>Cocos (Keeling) Islands</t>
  </si>
  <si>
    <t>CD</t>
  </si>
  <si>
    <t>Congo, the Democratic Republic of the</t>
  </si>
  <si>
    <t>CF</t>
  </si>
  <si>
    <t>Central African Republic</t>
  </si>
  <si>
    <t>CG</t>
  </si>
  <si>
    <t>Congo</t>
  </si>
  <si>
    <t>CH</t>
  </si>
  <si>
    <t>Switzerland</t>
  </si>
  <si>
    <t>CI</t>
  </si>
  <si>
    <t>CK</t>
  </si>
  <si>
    <t>Cook Islands</t>
  </si>
  <si>
    <t>CL</t>
  </si>
  <si>
    <t>Chile</t>
  </si>
  <si>
    <t>CM</t>
  </si>
  <si>
    <t>Cameroon</t>
  </si>
  <si>
    <t>CN</t>
  </si>
  <si>
    <t>China</t>
  </si>
  <si>
    <t>Colombia</t>
  </si>
  <si>
    <t>CR</t>
  </si>
  <si>
    <t>Costa Rica</t>
  </si>
  <si>
    <t>CU</t>
  </si>
  <si>
    <t>Cuba</t>
  </si>
  <si>
    <t>CV</t>
  </si>
  <si>
    <t>Cape Verde</t>
  </si>
  <si>
    <t>CX</t>
  </si>
  <si>
    <t>Christmas Island</t>
  </si>
  <si>
    <t>CY</t>
  </si>
  <si>
    <t>Cyprus</t>
  </si>
  <si>
    <t>CZ</t>
  </si>
  <si>
    <t>Czech Republic</t>
  </si>
  <si>
    <t>Germany</t>
  </si>
  <si>
    <t>DJ</t>
  </si>
  <si>
    <t>Djibouti</t>
  </si>
  <si>
    <t>DK</t>
  </si>
  <si>
    <t>Denmark</t>
  </si>
  <si>
    <t>DM</t>
  </si>
  <si>
    <t>Dominica</t>
  </si>
  <si>
    <t>DO</t>
  </si>
  <si>
    <t>Dominican Republic</t>
  </si>
  <si>
    <t>DZ</t>
  </si>
  <si>
    <t>Algeria</t>
  </si>
  <si>
    <t>EC</t>
  </si>
  <si>
    <t>Ecuador</t>
  </si>
  <si>
    <t>EE</t>
  </si>
  <si>
    <t>Estonia</t>
  </si>
  <si>
    <t>EG</t>
  </si>
  <si>
    <t>Egypt</t>
  </si>
  <si>
    <t>EH</t>
  </si>
  <si>
    <t>Western Sahara</t>
  </si>
  <si>
    <t>19-1069</t>
  </si>
  <si>
    <t>Salaries and Expenses, IBWC</t>
  </si>
  <si>
    <t>19-1079</t>
  </si>
  <si>
    <t>Construction, IBWC, Recovery Act</t>
  </si>
  <si>
    <t>20-0129</t>
  </si>
  <si>
    <t>Administrative Expenses, Recovery Act</t>
  </si>
  <si>
    <t>20-0135</t>
  </si>
  <si>
    <t>Treasury Inspector General for Tax Administration, Recovery Act</t>
  </si>
  <si>
    <t>20-0139</t>
  </si>
  <si>
    <t>Grants to States for Low-Income Housing Projects in Lieu of Low-Income Housing Tax Credit</t>
  </si>
  <si>
    <t>20-0140</t>
  </si>
  <si>
    <t>Grants for Specified Energy Property in Lieu of Tax Credits</t>
  </si>
  <si>
    <t>20-1882</t>
  </si>
  <si>
    <t>Community Development Financial Institution Fund Program Account</t>
  </si>
  <si>
    <t>20-0906</t>
  </si>
  <si>
    <t>Sexual Assault Prevention</t>
  </si>
  <si>
    <t>I02.13</t>
  </si>
  <si>
    <t>Youth Violence Prevention</t>
  </si>
  <si>
    <t>I03</t>
  </si>
  <si>
    <t>Criminal Justice &amp; Corrections</t>
  </si>
  <si>
    <t>I03.02</t>
  </si>
  <si>
    <t>Administration of Justice</t>
  </si>
  <si>
    <t>I03.03</t>
  </si>
  <si>
    <t>Alternative Sentencing/Supervision</t>
  </si>
  <si>
    <t>I03.04</t>
  </si>
  <si>
    <t>Ex-Offender Services/Supervision</t>
  </si>
  <si>
    <t>I03.05</t>
  </si>
  <si>
    <t>Inmate Support</t>
  </si>
  <si>
    <t>I03.06</t>
  </si>
  <si>
    <t>Juvenile Justice</t>
  </si>
  <si>
    <t>I03.07</t>
  </si>
  <si>
    <t>Rehabilitation Services for Offenders</t>
  </si>
  <si>
    <t>I04</t>
  </si>
  <si>
    <t>Law Enforcement Agencies</t>
  </si>
  <si>
    <t>I05</t>
  </si>
  <si>
    <t>Legal Services</t>
  </si>
  <si>
    <t>I05.07</t>
  </si>
  <si>
    <t>Guardians ad Litem</t>
  </si>
  <si>
    <t>I05.08</t>
  </si>
  <si>
    <t>Other Depository Credit Intermediation</t>
  </si>
  <si>
    <t>Credit Card Issuing</t>
  </si>
  <si>
    <t>Sales Financing</t>
  </si>
  <si>
    <t>Consumer Lending</t>
  </si>
  <si>
    <t>Real Estate Credit</t>
  </si>
  <si>
    <t>International Trade Financing</t>
  </si>
  <si>
    <t>Secondary Market Financing</t>
  </si>
  <si>
    <t>Other Pressed and Blown Glass and Glassware Manufacturing</t>
  </si>
  <si>
    <t>Glass Container Manufacturing</t>
  </si>
  <si>
    <t>Glass Product Manufacturing Made of Purchased Glass</t>
  </si>
  <si>
    <t>Cement Manufacturing</t>
  </si>
  <si>
    <t>Ready-Mix Concrete Manufacturing</t>
  </si>
  <si>
    <t>Concrete Block and Brick Manufacturing</t>
  </si>
  <si>
    <t>Concrete Pipe Manufacturing</t>
  </si>
  <si>
    <t>Other Concrete Product Manufacturing</t>
  </si>
  <si>
    <t>Lime Manufacturing</t>
  </si>
  <si>
    <t>Gypsum Product Manufacturing</t>
  </si>
  <si>
    <t>Abrasive Product Manufacturing</t>
  </si>
  <si>
    <t>Railroad Retirement Board</t>
  </si>
  <si>
    <t>6800</t>
  </si>
  <si>
    <t>H02.16.02</t>
  </si>
  <si>
    <t>Asthma Research</t>
  </si>
  <si>
    <t>H02.16.03</t>
  </si>
  <si>
    <t>Lung Diseases Research</t>
  </si>
  <si>
    <t>H02.17</t>
  </si>
  <si>
    <t>Skin Diseases Research</t>
  </si>
  <si>
    <t>H02.18</t>
  </si>
  <si>
    <t>Wounds &amp; Injuries Research</t>
  </si>
  <si>
    <t>H02.18.02</t>
  </si>
  <si>
    <t>Head Injury Research</t>
  </si>
  <si>
    <t>H02.18.03</t>
  </si>
  <si>
    <t>Spinal Cord Injury Research</t>
  </si>
  <si>
    <t>H03</t>
  </si>
  <si>
    <t>Nonscheduled Chartered Passenger Air Transportation</t>
  </si>
  <si>
    <t>Nonscheduled Chartered Freight Air Transportation</t>
  </si>
  <si>
    <t>Other Nonscheduled Air Transportation</t>
  </si>
  <si>
    <t>Line-Haul Railroads</t>
  </si>
  <si>
    <t>Short Line Railroads</t>
  </si>
  <si>
    <t>Deep Sea Freight Transportation</t>
  </si>
  <si>
    <t>Deep Sea Passenger Transportation</t>
  </si>
  <si>
    <t>Coastal and Great Lakes Freight Transportation</t>
  </si>
  <si>
    <t>Coastal and Great Lakes Passenger Transportation</t>
  </si>
  <si>
    <t>Inland Water Freight Transportation</t>
  </si>
  <si>
    <t>Inland Water Passenger Transportation</t>
  </si>
  <si>
    <t>General Freight Trucking, Local</t>
  </si>
  <si>
    <t>General Freight Trucking, Long-Distance, Truckload</t>
  </si>
  <si>
    <t>General Freight Trucking, Long-Distance, Less Than Truckload</t>
  </si>
  <si>
    <t>Motorcycle, Bicycle, and Parts Manufacturing</t>
  </si>
  <si>
    <t>Military Armored Vehicle, Tank, and Tank Component Manufacturing</t>
  </si>
  <si>
    <t>All Other Transportation Equipment Manufacturing</t>
  </si>
  <si>
    <t>Wood Kitchen Cabinet and Countertop Manufacturing</t>
  </si>
  <si>
    <t>Upholstered Household Furniture Manufacturing</t>
  </si>
  <si>
    <t>National Institutes of Health</t>
  </si>
  <si>
    <t>7530</t>
  </si>
  <si>
    <t>3651</t>
  </si>
  <si>
    <t>Immediate Office of the Assist. Sec. - Info. and Technology</t>
  </si>
  <si>
    <t>4700</t>
  </si>
  <si>
    <t>General Services Administration</t>
  </si>
  <si>
    <t>4704</t>
  </si>
  <si>
    <t>Office of Inspector General</t>
  </si>
  <si>
    <t>4732</t>
  </si>
  <si>
    <t>Office of the Federal Acquisition Service</t>
  </si>
  <si>
    <t>4745</t>
  </si>
  <si>
    <t>4900</t>
  </si>
  <si>
    <t>National Science Foundation</t>
  </si>
  <si>
    <t>5700</t>
  </si>
  <si>
    <t>Department of the Air Force</t>
  </si>
  <si>
    <t>570M</t>
  </si>
  <si>
    <t>Headquarters, Air Force Reserve</t>
  </si>
  <si>
    <t>574Z</t>
  </si>
  <si>
    <t>Air National Guard</t>
  </si>
  <si>
    <t>5920</t>
  </si>
  <si>
    <t>National Endowment for the Arts</t>
  </si>
  <si>
    <t>6000</t>
  </si>
  <si>
    <t>Instructions:</t>
  </si>
  <si>
    <t>Vendors (optional)</t>
  </si>
  <si>
    <t>Potential Question</t>
  </si>
  <si>
    <t>I don't know what CFDA to use.</t>
  </si>
  <si>
    <t>Go to http://www.cfda.gov for the complete list of Catalog for Federal Domestic Assistance (CFDA) values.</t>
  </si>
  <si>
    <t>I'm not sure what each of the data elements mean.</t>
  </si>
  <si>
    <t>You can either click on each cell for instructional text or reference the Data Model document published on Recovery.gov</t>
  </si>
  <si>
    <t>Check to make sure you're viewing the workbook at 100% zoom. If your zoom is set to less than 100%, this can cause the text in the drop-down menus to appear very small.</t>
  </si>
  <si>
    <t>Urethane and Other Foam Product (except Polystyrene) Manufacturing</t>
  </si>
  <si>
    <t>Plastics Bottle Manufacturing</t>
  </si>
  <si>
    <t>Plastics Plumbing Fixture Manufacturing</t>
  </si>
  <si>
    <t>Other Guided Missile and Space Vehicle Parts and Auxiliary Equipment Manufacturing</t>
  </si>
  <si>
    <t>Railroad Rolling Stock Manufacturing</t>
  </si>
  <si>
    <t>Ship Building and Repairing</t>
  </si>
  <si>
    <t>Boat Building</t>
  </si>
  <si>
    <t>AK - Alaska</t>
  </si>
  <si>
    <t>US - United States</t>
  </si>
  <si>
    <t>111110</t>
  </si>
  <si>
    <t>111191 - Oilseed and Grain Combination Farming</t>
  </si>
  <si>
    <t>+C00</t>
  </si>
  <si>
    <t>United States (region)</t>
  </si>
  <si>
    <t>+C10</t>
  </si>
  <si>
    <t>US &amp; International</t>
  </si>
  <si>
    <t>+C20</t>
  </si>
  <si>
    <t>International</t>
  </si>
  <si>
    <t>+C21</t>
  </si>
  <si>
    <t>Africa</t>
  </si>
  <si>
    <t>+C22</t>
  </si>
  <si>
    <t>Asia</t>
  </si>
  <si>
    <t>+C23</t>
  </si>
  <si>
    <t>Australia, New Zealand, Oceana</t>
  </si>
  <si>
    <t>+C24</t>
  </si>
  <si>
    <t>+C25</t>
  </si>
  <si>
    <t>Latin America &amp; the Caribbean</t>
  </si>
  <si>
    <t>+C26</t>
  </si>
  <si>
    <t>Europe &amp; the Newly Independent States</t>
  </si>
  <si>
    <t>+C27</t>
  </si>
  <si>
    <t>Middle East</t>
  </si>
  <si>
    <t>+E00</t>
  </si>
  <si>
    <t>Economic level - General/Unspecified</t>
  </si>
  <si>
    <t>+E10</t>
  </si>
  <si>
    <t>Poor, Economically Disadvantaged, Indigent</t>
  </si>
  <si>
    <t>+E11</t>
  </si>
  <si>
    <t>Homeless</t>
  </si>
  <si>
    <t>+E12</t>
  </si>
  <si>
    <t>Migrant Workers</t>
  </si>
  <si>
    <t>+E13</t>
  </si>
  <si>
    <t>Unemployed, Underemployed, Dislocated</t>
  </si>
  <si>
    <t>+E90</t>
  </si>
  <si>
    <t>Other Economic Level</t>
  </si>
  <si>
    <t>+G00</t>
  </si>
  <si>
    <t>Gender - General/Unspecified</t>
  </si>
  <si>
    <t>+G10</t>
  </si>
  <si>
    <t>Females</t>
  </si>
  <si>
    <t>+G20</t>
  </si>
  <si>
    <t>Males</t>
  </si>
  <si>
    <t>+H00</t>
  </si>
  <si>
    <t>Health or disability - General/Unspecified</t>
  </si>
  <si>
    <t>+H10</t>
  </si>
  <si>
    <t>People/Families of People with Health Conditions</t>
  </si>
  <si>
    <t>+H11</t>
  </si>
  <si>
    <t>Instrument Manufacturing for Measuring and Testing Electricity and Electrical Signals</t>
  </si>
  <si>
    <t>Analytical Laboratory Instrument Manufacturing</t>
  </si>
  <si>
    <t>Irradiation Apparatus Manufacturing</t>
  </si>
  <si>
    <t>Watch, Clock, and Part Manufacturing</t>
  </si>
  <si>
    <t>Other Measuring and Controlling Device Manufacturing</t>
  </si>
  <si>
    <t>Software Reproducing</t>
  </si>
  <si>
    <t>Prerecorded Compact Disc (except Software), Tape, and Record Reproducing</t>
  </si>
  <si>
    <t>Magnetic and Optical Recording Media Manufacturing</t>
  </si>
  <si>
    <t>Electric Lamp Bulb and Part Manufacturing</t>
  </si>
  <si>
    <t>Residential Electric Lighting Fixture Manufacturing</t>
  </si>
  <si>
    <t>Commercial, Industrial, and Institutional Electric Lighting Fixture Manufacturing</t>
  </si>
  <si>
    <t>Other Lighting Equipment Manufacturing</t>
  </si>
  <si>
    <t>Electric Housewares and Household Fan Manufacturing</t>
  </si>
  <si>
    <t>Education and Human Resources, Recovery Act</t>
  </si>
  <si>
    <t>49-0301</t>
  </si>
  <si>
    <t>49-0552</t>
  </si>
  <si>
    <t>Business Associations</t>
  </si>
  <si>
    <t>Professional Organizations</t>
  </si>
  <si>
    <t>Labor Unions and Similar Labor Organizations</t>
  </si>
  <si>
    <t>Political Organizations</t>
  </si>
  <si>
    <t>Other Similar Organizations (except Business, Professional, Labor, and Political Organizations)</t>
  </si>
  <si>
    <t>Private Households</t>
  </si>
  <si>
    <t>Executive Offices</t>
  </si>
  <si>
    <t>Legislative Bodies</t>
  </si>
  <si>
    <t>Public Finance Activities</t>
  </si>
  <si>
    <t>Executive and Legislative Offices, Combined</t>
  </si>
  <si>
    <t>American Indian and Alaska Native Tribal Governments</t>
  </si>
  <si>
    <t>Other General Government Support</t>
  </si>
  <si>
    <t>Courts</t>
  </si>
  <si>
    <t>Police Protection</t>
  </si>
  <si>
    <t>Less than 50% completed</t>
  </si>
  <si>
    <t>Completed 50% or more</t>
  </si>
  <si>
    <t>Fully Completed</t>
  </si>
  <si>
    <t>Regulation and Administration of Transportation Programs</t>
  </si>
  <si>
    <t>Regulation and Administration of Communications, Electric, Gas, and Other Utilities</t>
  </si>
  <si>
    <t>Men's and Boys' Cut and Sew Work Clothing Manufacturing</t>
  </si>
  <si>
    <t>Men's and Boys' Cut and Sew Other Outerwear Manufacturing</t>
  </si>
  <si>
    <t>Women's and Girls' Cut and Sew Lingerie, Loungewear, and Nightwear Manufacturing</t>
  </si>
  <si>
    <t>Women's and Girls' Cut and Sew Blouse and Shirt Manufacturing</t>
  </si>
  <si>
    <t>Women's and Girls' Cut and Sew Dress Manufacturing</t>
  </si>
  <si>
    <t>Women's and Girls' Cut and Sew Suit, Coat, Tailored Jacket, and Skirt Manufacturing</t>
  </si>
  <si>
    <t>Women's and Girls' Cut and Sew Other Outerwear Manufacturing</t>
  </si>
  <si>
    <t>Yes</t>
  </si>
  <si>
    <t>No</t>
  </si>
  <si>
    <t>Commercial Laundry, Drycleaning, and Pressing Machine Manufacturing</t>
  </si>
  <si>
    <t>Office Machinery Manufacturing</t>
  </si>
  <si>
    <t>Optical Instrument and Lens Manufacturing</t>
  </si>
  <si>
    <t>KY</t>
  </si>
  <si>
    <t>ME</t>
  </si>
  <si>
    <t>MH</t>
  </si>
  <si>
    <t>MD</t>
  </si>
  <si>
    <t>MA</t>
  </si>
  <si>
    <t>MI</t>
  </si>
  <si>
    <t>MN</t>
  </si>
  <si>
    <t>MS</t>
  </si>
  <si>
    <t>MO</t>
  </si>
  <si>
    <t>MT</t>
  </si>
  <si>
    <t>NE</t>
  </si>
  <si>
    <t>NV</t>
  </si>
  <si>
    <t>NH</t>
  </si>
  <si>
    <t>NJ</t>
  </si>
  <si>
    <t>NM</t>
  </si>
  <si>
    <t>NY</t>
  </si>
  <si>
    <t>NC</t>
  </si>
  <si>
    <t>ND</t>
  </si>
  <si>
    <t>Other Commercial and Service Industry Machinery Manufacturing</t>
  </si>
  <si>
    <t>Air Purification Equipment Manufacturing</t>
  </si>
  <si>
    <t>Industrial and Commercial Fan and Blower Manufacturing</t>
  </si>
  <si>
    <t>Heating Equipment (except Warm Air Furnaces) Manufacturing</t>
  </si>
  <si>
    <t>Media Buying Agencies</t>
  </si>
  <si>
    <t>Media Representatives</t>
  </si>
  <si>
    <t>Display Advertising</t>
  </si>
  <si>
    <t>Direct Mail Advertising</t>
  </si>
  <si>
    <t>Advertising Material Distribution Services</t>
  </si>
  <si>
    <t>Other Services Related to Advertising</t>
  </si>
  <si>
    <t>Marketing Research and Public Opinion Polling</t>
  </si>
  <si>
    <t>Photography Studios, Portrait</t>
  </si>
  <si>
    <t>Commercial Photography</t>
  </si>
  <si>
    <t>Translation and Interpretation Services</t>
  </si>
  <si>
    <t>Veterinary Services</t>
  </si>
  <si>
    <t>All Other Professional, Scientific, and Technical Services</t>
  </si>
  <si>
    <t>Offices of Bank Holding Companies</t>
  </si>
  <si>
    <t>Offices of Other Holding Companies</t>
  </si>
  <si>
    <t>Corporate, Subsidiary, and Regional Managing Offices</t>
  </si>
  <si>
    <t>Office Administrative Services</t>
  </si>
  <si>
    <t>Facilities Support Services</t>
  </si>
  <si>
    <t>Employment Placement Agencies</t>
  </si>
  <si>
    <t>Temporary Help Services</t>
  </si>
  <si>
    <t>Professional Employer Organizations</t>
  </si>
  <si>
    <t>Document Preparation Services</t>
  </si>
  <si>
    <t>Telephone Answering Services</t>
  </si>
  <si>
    <t>Private Mail Centers</t>
  </si>
  <si>
    <t>Other Business Service Centers (including Copy Shops)</t>
  </si>
  <si>
    <t>Collection Agencies</t>
  </si>
  <si>
    <t>Credit Bureaus</t>
  </si>
  <si>
    <t>Repossession Services</t>
  </si>
  <si>
    <t>Court Reporting and Stenotype Services</t>
  </si>
  <si>
    <t>All Other Business Support Services</t>
  </si>
  <si>
    <t xml:space="preserve">National Institute of Child Health and Human Development </t>
  </si>
  <si>
    <t>75-0842</t>
  </si>
  <si>
    <t>National Institute on Aging</t>
  </si>
  <si>
    <t>Behavioral Science Programs</t>
  </si>
  <si>
    <t>V08.03</t>
  </si>
  <si>
    <t>Diversity Studies</t>
  </si>
  <si>
    <t>V08.04</t>
  </si>
  <si>
    <t>Gerontology Studies</t>
  </si>
  <si>
    <t>V08.05</t>
  </si>
  <si>
    <t>Poverty Studies</t>
  </si>
  <si>
    <t>V08.06</t>
  </si>
  <si>
    <t>Science, Technology &amp; Society Studies</t>
  </si>
  <si>
    <t>V08.07</t>
  </si>
  <si>
    <t>Urban Studies</t>
  </si>
  <si>
    <t>V09</t>
  </si>
  <si>
    <t>Political Science</t>
  </si>
  <si>
    <t>V10</t>
  </si>
  <si>
    <t>Psychology</t>
  </si>
  <si>
    <t>V11</t>
  </si>
  <si>
    <t>Sociology</t>
  </si>
  <si>
    <t>W01</t>
  </si>
  <si>
    <t>Public, Society Benefit, General/Other</t>
  </si>
  <si>
    <t>W03</t>
  </si>
  <si>
    <t>Banking &amp; Financial Services</t>
  </si>
  <si>
    <t>W07</t>
  </si>
  <si>
    <t>Consumer Protection</t>
  </si>
  <si>
    <t>W08</t>
  </si>
  <si>
    <t>Government &amp; Public Administration</t>
  </si>
  <si>
    <t>W08.02</t>
  </si>
  <si>
    <t>Citizen Participation</t>
  </si>
  <si>
    <t>W08.03</t>
  </si>
  <si>
    <t>Public Assistance</t>
  </si>
  <si>
    <t>W08.04</t>
  </si>
  <si>
    <t>Public Finance, Taxation &amp; Monetary Policy</t>
  </si>
  <si>
    <t>W08.05</t>
  </si>
  <si>
    <t>Voter Services</t>
  </si>
  <si>
    <t>W09</t>
  </si>
  <si>
    <t>Infrastructure</t>
  </si>
  <si>
    <t>W09.02</t>
  </si>
  <si>
    <t>Communication Systems</t>
  </si>
  <si>
    <t>W09.03</t>
  </si>
  <si>
    <t>Maritime</t>
  </si>
  <si>
    <t>W09.04</t>
  </si>
  <si>
    <t>Transportation Systems</t>
  </si>
  <si>
    <t>W09.05</t>
  </si>
  <si>
    <t>Utility Systems</t>
  </si>
  <si>
    <t>W10</t>
  </si>
  <si>
    <t>Leadership Development</t>
  </si>
  <si>
    <t>W11</t>
  </si>
  <si>
    <t>Military &amp; Veterans Affairs</t>
  </si>
  <si>
    <t>X01</t>
  </si>
  <si>
    <t>Religion, General/Other</t>
  </si>
  <si>
    <t>X02</t>
  </si>
  <si>
    <t>Buddhism</t>
  </si>
  <si>
    <t>X03</t>
  </si>
  <si>
    <t>Christianity</t>
  </si>
  <si>
    <t>X04</t>
  </si>
  <si>
    <t>Hinduism</t>
  </si>
  <si>
    <t>X05</t>
  </si>
  <si>
    <t>Interfaith Programs</t>
  </si>
  <si>
    <t>X06</t>
  </si>
  <si>
    <t>Islam</t>
  </si>
  <si>
    <t>X07</t>
  </si>
  <si>
    <t>Judaism</t>
  </si>
  <si>
    <t>Y01</t>
  </si>
  <si>
    <t>Mutual, Membership Benefit, General/Other</t>
  </si>
  <si>
    <t>Y02</t>
  </si>
  <si>
    <t>Insurance Benefits</t>
  </si>
  <si>
    <t>Y02.02</t>
  </si>
  <si>
    <t>Disability Insurance</t>
  </si>
  <si>
    <t>Y02.03</t>
  </si>
  <si>
    <t>F08.04</t>
  </si>
  <si>
    <t>Inpatient Substance Abuse Treatment</t>
  </si>
  <si>
    <t>F08.05</t>
  </si>
  <si>
    <t>Outpatient Substance Abuse Treatment</t>
  </si>
  <si>
    <t>F08.06</t>
  </si>
  <si>
    <t>Relapse Prevention/Transitional Substance Abuse</t>
  </si>
  <si>
    <t>F08.07</t>
  </si>
  <si>
    <t>Residential Substance Abuse Treatment</t>
  </si>
  <si>
    <t>F08.08</t>
  </si>
  <si>
    <t>Smoking Cessation</t>
  </si>
  <si>
    <t>F08.09</t>
  </si>
  <si>
    <t>Substance Abuse Counseling</t>
  </si>
  <si>
    <t>F08.10</t>
  </si>
  <si>
    <t>Substance Abuse Prevention</t>
  </si>
  <si>
    <t>F08.11</t>
  </si>
  <si>
    <t>Operation and Maintenance, Army, Recovery Act</t>
  </si>
  <si>
    <t>21-2041</t>
  </si>
  <si>
    <t>Research, Development, Test, and Evaluation, Army, Recovery Act</t>
  </si>
  <si>
    <t>21-2051</t>
  </si>
  <si>
    <t>Military Construction, Army, Recovery Act</t>
  </si>
  <si>
    <t>21-2066</t>
  </si>
  <si>
    <t>Operation and Maintenance, Army National Guard, Recovery Act</t>
  </si>
  <si>
    <t>21-2094</t>
  </si>
  <si>
    <t>Military Construction, Army National Guard</t>
  </si>
  <si>
    <t>21-2081</t>
  </si>
  <si>
    <t>Operation and Maintenance, Army Reserve, Recovery Act</t>
  </si>
  <si>
    <t>27-0200</t>
  </si>
  <si>
    <t>Broadband Technology Opportunities Program, Recovery Act</t>
  </si>
  <si>
    <t>27-0400</t>
  </si>
  <si>
    <t>28-0417</t>
  </si>
  <si>
    <t>28-0418</t>
  </si>
  <si>
    <t>Economic Recovery Payments, Recovery Act</t>
  </si>
  <si>
    <t>28-8704</t>
  </si>
  <si>
    <t>Limitation on Administrative Expenses</t>
  </si>
  <si>
    <t>28-0403</t>
  </si>
  <si>
    <t>33-0101</t>
  </si>
  <si>
    <t>Facilities Capital, Recovery Act</t>
  </si>
  <si>
    <t>36-0150</t>
  </si>
  <si>
    <t>General Operating Expenses, Recovery Act</t>
  </si>
  <si>
    <t>36-0184</t>
  </si>
  <si>
    <t>Grants for Construction of State Extended Care Facilities</t>
  </si>
  <si>
    <t>36-0171</t>
  </si>
  <si>
    <t>Office of Inspector General, Recovery Act</t>
  </si>
  <si>
    <t>36-0158</t>
  </si>
  <si>
    <t>Medical Facilities, Recovery Act</t>
  </si>
  <si>
    <t>36-0130</t>
  </si>
  <si>
    <t>National Cemetery Administration, Recovery Act</t>
  </si>
  <si>
    <t>36-0101</t>
  </si>
  <si>
    <t>Compensation and Pensions, Recovery Act</t>
  </si>
  <si>
    <t>36-0168</t>
  </si>
  <si>
    <t>Information Technology Systems, Recovery Act</t>
  </si>
  <si>
    <t>47-4543</t>
  </si>
  <si>
    <t>Federal Buildings Fund, Recovery Act</t>
  </si>
  <si>
    <t>47-0112</t>
  </si>
  <si>
    <t>47-0505</t>
  </si>
  <si>
    <t>Energy-Efficient Federal Motor Vehicle Fleet Procurement</t>
  </si>
  <si>
    <t>47-4534</t>
  </si>
  <si>
    <t>Acquisition Services Fund</t>
  </si>
  <si>
    <t>47-0403</t>
  </si>
  <si>
    <t>Government-wide Policy, Recovery Act</t>
  </si>
  <si>
    <t>49-0101</t>
  </si>
  <si>
    <t>Research and Related Activities, Recovery Act</t>
  </si>
  <si>
    <t>Unlaminated Plastics Film and Sheet (except Packaging) Manufacturing</t>
  </si>
  <si>
    <t>Unlaminated Plastics Profile Shape Manufacturing</t>
  </si>
  <si>
    <t>Plastics Pipe and Pipe Fitting Manufacturing</t>
  </si>
  <si>
    <t>Laminated Plastics Plate, Sheet (except Packaging), and Shape Manufacturing</t>
  </si>
  <si>
    <t>Polystyrene Foam Product Manufacturing</t>
  </si>
  <si>
    <t>Switchgear and Switchboard Apparatus Manufacturing</t>
  </si>
  <si>
    <t>Relay and Industrial Control Manufacturing</t>
  </si>
  <si>
    <t>Storage Battery Manufacturing</t>
  </si>
  <si>
    <t>Primary Battery Manufacturing</t>
  </si>
  <si>
    <t>Fiber Optic Cable Manufacturing</t>
  </si>
  <si>
    <t>Other Communication and Energy Wire Manufacturing</t>
  </si>
  <si>
    <t>Current-Carrying Wiring Device Manufacturing</t>
  </si>
  <si>
    <t>Noncurrent-Carrying Wiring Device Manufacturing</t>
  </si>
  <si>
    <t>Carbon and Graphite Product Manufacturing</t>
  </si>
  <si>
    <t>Home Health Equipment Rental</t>
  </si>
  <si>
    <t>Recreational Goods Rental</t>
  </si>
  <si>
    <t>All Other Consumer Goods Rental</t>
  </si>
  <si>
    <t>General Rental Centers</t>
  </si>
  <si>
    <t>Commercial Air, Rail, and Water Transportation Equipment Rental and Leasing</t>
  </si>
  <si>
    <t>Construction, Mining, and Forestry Machinery and Equipment Rental and Leasing</t>
  </si>
  <si>
    <t>Office Machinery and Equipment Rental and Leasing</t>
  </si>
  <si>
    <t>Other Commercial and Industrial Machinery and Equipment Rental and Leasing</t>
  </si>
  <si>
    <t>Lessors of Nonfinancial Intangible Assets (except Copyrighted Works)</t>
  </si>
  <si>
    <t>Offices of Lawyers</t>
  </si>
  <si>
    <t>Offices of Notaries</t>
  </si>
  <si>
    <t>Title Abstract and Settlement Offices</t>
  </si>
  <si>
    <t>All Other Legal Services</t>
  </si>
  <si>
    <t>Offices of Certified Public Accountants</t>
  </si>
  <si>
    <t>Tax Preparation Services</t>
  </si>
  <si>
    <t>Payroll Services</t>
  </si>
  <si>
    <t>Other Accounting Services</t>
  </si>
  <si>
    <t>Architectural Services</t>
  </si>
  <si>
    <t>Landscape Architectural Services</t>
  </si>
  <si>
    <t>Engineering Services</t>
  </si>
  <si>
    <t>Drafting Services</t>
  </si>
  <si>
    <t>Building Inspection Services</t>
  </si>
  <si>
    <t>Geophysical Surveying and Mapping Services</t>
  </si>
  <si>
    <t>Surveying and Mapping (except Geophysical) Services</t>
  </si>
  <si>
    <t>Testing Laboratories</t>
  </si>
  <si>
    <t>Interior Design Services</t>
  </si>
  <si>
    <t>Industrial Design Services</t>
  </si>
  <si>
    <t>Graphic Design Services</t>
  </si>
  <si>
    <t>Other Specialized Design Services</t>
  </si>
  <si>
    <t>H02.05.02</t>
  </si>
  <si>
    <t>Heart Diseases Research</t>
  </si>
  <si>
    <t>H02.06</t>
  </si>
  <si>
    <t>Communications Disorders Research</t>
  </si>
  <si>
    <t>H02.06.02</t>
  </si>
  <si>
    <t>Language &amp; Speech Disorders Research</t>
  </si>
  <si>
    <t>H02.06.03</t>
  </si>
  <si>
    <t>Learning Disabilities Research</t>
  </si>
  <si>
    <t>H02.07</t>
  </si>
  <si>
    <t>Diseases of the Blood &amp; Blood-Forming Organs Research</t>
  </si>
  <si>
    <t>H02.07.02</t>
  </si>
  <si>
    <t>Hemophilia Research</t>
  </si>
  <si>
    <t>H02.07.03</t>
  </si>
  <si>
    <t>Sickle Cell Disease Research</t>
  </si>
  <si>
    <t>H02.08</t>
  </si>
  <si>
    <t>Digestive System Diseases Research</t>
  </si>
  <si>
    <t>H02.08.02</t>
  </si>
  <si>
    <t>Liver Diseases Research</t>
  </si>
  <si>
    <t>H02.09</t>
  </si>
  <si>
    <t>Ear, Nose &amp; Throat Diseases Research</t>
  </si>
  <si>
    <t>H02.10</t>
  </si>
  <si>
    <t>Endocrine, Metabolic &amp; Nutritional Research</t>
  </si>
  <si>
    <t>H02.10.02</t>
  </si>
  <si>
    <t>Diabetes Research</t>
  </si>
  <si>
    <t>H02.11</t>
  </si>
  <si>
    <t>Eye Diseases, Blindness &amp; Vision Impairments Research</t>
  </si>
  <si>
    <t>H02.12</t>
  </si>
  <si>
    <t>Genitourinary Diseases Research</t>
  </si>
  <si>
    <t>H02.12.02</t>
  </si>
  <si>
    <t>Kidney Diseases Research</t>
  </si>
  <si>
    <t>H02.13</t>
  </si>
  <si>
    <t>Infectious Diseases Research</t>
  </si>
  <si>
    <t>H02.13.02</t>
  </si>
  <si>
    <t>Hepatitis Research</t>
  </si>
  <si>
    <t>H02.13.03</t>
  </si>
  <si>
    <t>Infrastructure Contact Street Address 1</t>
  </si>
  <si>
    <t>Infrastructure Contact Street Address 2</t>
  </si>
  <si>
    <t>Infrastructure Contact Street Address 3</t>
  </si>
  <si>
    <t>Infrastructure ZIP Code+4</t>
  </si>
  <si>
    <t>Plastics Materials and Basic Forms and Shapes Merchant Wholesalers</t>
  </si>
  <si>
    <t>Other Chemical and Allied Products Merchant Wholesalers</t>
  </si>
  <si>
    <t>Petroleum Bulk Stations and Terminals</t>
  </si>
  <si>
    <t>Petroleum and Petroleum Products Merchant Wholesalers (except Bulk Stations and Terminals)</t>
  </si>
  <si>
    <t>Beer and Ale Merchant Wholesalers</t>
  </si>
  <si>
    <t>Wine and Distilled Alcoholic Beverage Merchant Wholesalers</t>
  </si>
  <si>
    <t>Farm Supplies Merchant Wholesalers</t>
  </si>
  <si>
    <t>Book, Periodical, and Newspaper Merchant Wholesalers</t>
  </si>
  <si>
    <t>Flower, Nursery Stock, and Florists' Supplies Merchant Wholesalers</t>
  </si>
  <si>
    <t>Tobacco and Tobacco Product Merchant Wholesalers</t>
  </si>
  <si>
    <t>Department of Veterans Affairs</t>
  </si>
  <si>
    <t>3604</t>
  </si>
  <si>
    <t>Inspector General</t>
  </si>
  <si>
    <t>3620</t>
  </si>
  <si>
    <t>Under Secretary for Health / Veterans Health Administration</t>
  </si>
  <si>
    <t>3630</t>
  </si>
  <si>
    <t>Under Secretary for Memorial Affairs / National Cemetery System</t>
  </si>
  <si>
    <t>3640</t>
  </si>
  <si>
    <t>Under Secretary for Benefits / Veterans Benefit Administration</t>
  </si>
  <si>
    <t>All Other Specialty Food Stores</t>
  </si>
  <si>
    <t>Beer, Wine, and Liquor Stores</t>
  </si>
  <si>
    <t>House Slipper Manufacturing</t>
  </si>
  <si>
    <t>Men's Footwear (except Athletic) Manufacturing</t>
  </si>
  <si>
    <t>Women's Footwear (except Athletic) Manufacturing</t>
  </si>
  <si>
    <t>Other Footwear Manufacturing</t>
  </si>
  <si>
    <t>Luggage Manufacturing</t>
  </si>
  <si>
    <t>Honduras</t>
  </si>
  <si>
    <t>HR</t>
  </si>
  <si>
    <t>Croatia</t>
  </si>
  <si>
    <t>HT</t>
  </si>
  <si>
    <t>Haiti</t>
  </si>
  <si>
    <t>HU</t>
  </si>
  <si>
    <t>Hungary</t>
  </si>
  <si>
    <t>Indonesia</t>
  </si>
  <si>
    <t>IE</t>
  </si>
  <si>
    <t>Ireland</t>
  </si>
  <si>
    <t>Israel</t>
  </si>
  <si>
    <t>IM</t>
  </si>
  <si>
    <t>Isle of Man</t>
  </si>
  <si>
    <t>India</t>
  </si>
  <si>
    <t>IO</t>
  </si>
  <si>
    <t>British Indian Ocean Territory</t>
  </si>
  <si>
    <t>IQ</t>
  </si>
  <si>
    <t>Iraq</t>
  </si>
  <si>
    <t>IR</t>
  </si>
  <si>
    <t>Iran, Islamic Republic of</t>
  </si>
  <si>
    <t>IS</t>
  </si>
  <si>
    <t>Iceland</t>
  </si>
  <si>
    <t>IT</t>
  </si>
  <si>
    <t>Italy</t>
  </si>
  <si>
    <t>JE</t>
  </si>
  <si>
    <t>Jersey</t>
  </si>
  <si>
    <t>JM</t>
  </si>
  <si>
    <t>Jamaica</t>
  </si>
  <si>
    <t>JO</t>
  </si>
  <si>
    <t>Jordan</t>
  </si>
  <si>
    <t>JP</t>
  </si>
  <si>
    <t>Japan</t>
  </si>
  <si>
    <t>KE</t>
  </si>
  <si>
    <t>Kenya</t>
  </si>
  <si>
    <t>KG</t>
  </si>
  <si>
    <t>Kyrgyzstan</t>
  </si>
  <si>
    <t>KH</t>
  </si>
  <si>
    <t>Cambodia</t>
  </si>
  <si>
    <t>KI</t>
  </si>
  <si>
    <t>Kiribati</t>
  </si>
  <si>
    <t>KM</t>
  </si>
  <si>
    <t>Comoros</t>
  </si>
  <si>
    <t>KN</t>
  </si>
  <si>
    <t>Saint Kitts and Nevis</t>
  </si>
  <si>
    <t>KP</t>
  </si>
  <si>
    <t>KR</t>
  </si>
  <si>
    <t>Korea, Republic of</t>
  </si>
  <si>
    <t>KW</t>
  </si>
  <si>
    <t>Kuwait</t>
  </si>
  <si>
    <t>Cayman Islands</t>
  </si>
  <si>
    <t>KZ</t>
  </si>
  <si>
    <t>Kazakhstan</t>
  </si>
  <si>
    <t>LB</t>
  </si>
  <si>
    <t>Lebanon</t>
  </si>
  <si>
    <t>LC</t>
  </si>
  <si>
    <t>Saint Lucia</t>
  </si>
  <si>
    <t>LI</t>
  </si>
  <si>
    <t>Liechtenstein</t>
  </si>
  <si>
    <t>LK</t>
  </si>
  <si>
    <t>Sri Lanka</t>
  </si>
  <si>
    <t>LR</t>
  </si>
  <si>
    <t>Liberia</t>
  </si>
  <si>
    <t>LS</t>
  </si>
  <si>
    <t>Lesotho</t>
  </si>
  <si>
    <t>LT</t>
  </si>
  <si>
    <t>Lithuania</t>
  </si>
  <si>
    <t>LU</t>
  </si>
  <si>
    <t>Music Appreciation</t>
  </si>
  <si>
    <t>A08.03.11</t>
  </si>
  <si>
    <t>Music Composition</t>
  </si>
  <si>
    <t>A08.03.12</t>
  </si>
  <si>
    <t>Music Festivals</t>
  </si>
  <si>
    <t>A08.03.13</t>
  </si>
  <si>
    <t>Music Instruction</t>
  </si>
  <si>
    <t>A08.03.14</t>
  </si>
  <si>
    <t>Musical Performances</t>
  </si>
  <si>
    <t>A08.03.15</t>
  </si>
  <si>
    <t>Musical Performances Presenting</t>
  </si>
  <si>
    <t>A08.04</t>
  </si>
  <si>
    <t>Opera</t>
  </si>
  <si>
    <t>A08.04.02</t>
  </si>
  <si>
    <t>Opera Festivals</t>
  </si>
  <si>
    <t>A08.04.03</t>
  </si>
  <si>
    <t>Opera Performances</t>
  </si>
  <si>
    <t>A08.04.04</t>
  </si>
  <si>
    <t>Opera Performances Presenting</t>
  </si>
  <si>
    <t>A08.05</t>
  </si>
  <si>
    <t>Theater</t>
  </si>
  <si>
    <t>A08.05.02</t>
  </si>
  <si>
    <t>Children's Theater</t>
  </si>
  <si>
    <t>A08.05.04</t>
  </si>
  <si>
    <t>Puppet Shows</t>
  </si>
  <si>
    <t>A08.05.05</t>
  </si>
  <si>
    <t>Theater Arts Instruction</t>
  </si>
  <si>
    <t>A08.05.06</t>
  </si>
  <si>
    <t>Theater Festivals</t>
  </si>
  <si>
    <t>A08.05.07</t>
  </si>
  <si>
    <t>Theatrical Performances</t>
  </si>
  <si>
    <t>A08.05.08</t>
  </si>
  <si>
    <t>Theatrical Performances Presenting</t>
  </si>
  <si>
    <t>A09</t>
  </si>
  <si>
    <t>Visual Arts</t>
  </si>
  <si>
    <t>A09.06</t>
  </si>
  <si>
    <t>Public Art</t>
  </si>
  <si>
    <t>A09.09</t>
  </si>
  <si>
    <t>Traveling Exhibitions</t>
  </si>
  <si>
    <t>A09.12</t>
  </si>
  <si>
    <t>Visual Arts Exhibitions</t>
  </si>
  <si>
    <t>A09.13</t>
  </si>
  <si>
    <t>Visual Arts Festivals</t>
  </si>
  <si>
    <t>A09.14</t>
  </si>
  <si>
    <t>Visual Arts Instruction</t>
  </si>
  <si>
    <t>B01</t>
  </si>
  <si>
    <t>Education, General/Other</t>
  </si>
  <si>
    <t>B02</t>
  </si>
  <si>
    <t>Education Policy &amp; Reform</t>
  </si>
  <si>
    <t>B03</t>
  </si>
  <si>
    <t>Educational Delivery</t>
  </si>
  <si>
    <t>B03.02</t>
  </si>
  <si>
    <t>Early Childhood Education</t>
  </si>
  <si>
    <t>B03.03</t>
  </si>
  <si>
    <t>Elementary &amp; Secondary Education</t>
  </si>
  <si>
    <t>B03.04</t>
  </si>
  <si>
    <t>Postsecondary Education</t>
  </si>
  <si>
    <t>B03.05</t>
  </si>
  <si>
    <t>Vocational Education</t>
  </si>
  <si>
    <t>B04</t>
  </si>
  <si>
    <t>Educational Programs</t>
  </si>
  <si>
    <t>B04.02</t>
  </si>
  <si>
    <t>Adult Education</t>
  </si>
  <si>
    <t>B04.03</t>
  </si>
  <si>
    <t>Afterschool Enrichment</t>
  </si>
  <si>
    <t>B04.04</t>
  </si>
  <si>
    <t>Computer Literacy</t>
  </si>
  <si>
    <t>B04.05</t>
  </si>
  <si>
    <t>Distance Education</t>
  </si>
  <si>
    <t>B04.06</t>
  </si>
  <si>
    <t>Dropout Programs</t>
  </si>
  <si>
    <t>B04.07</t>
  </si>
  <si>
    <t>Educational Testing</t>
  </si>
  <si>
    <t>B04.08</t>
  </si>
  <si>
    <t>Extracurricular Activities</t>
  </si>
  <si>
    <t>B04.08.02</t>
  </si>
  <si>
    <t>Extracurricular Arts &amp; Culture</t>
  </si>
  <si>
    <t>B04.08.03</t>
  </si>
  <si>
    <t>Extracurricular Music</t>
  </si>
  <si>
    <t>B04.08.04</t>
  </si>
  <si>
    <t>Extracurricular School Sports</t>
  </si>
  <si>
    <t>B04.08.05</t>
  </si>
  <si>
    <t>Extracurricular Science, Math &amp; Technology</t>
  </si>
  <si>
    <t>B04.09</t>
  </si>
  <si>
    <t>Gifted Education</t>
  </si>
  <si>
    <t>B04.11</t>
  </si>
  <si>
    <t>Literacy</t>
  </si>
  <si>
    <t>B04.17</t>
  </si>
  <si>
    <t>Partnerships in Education</t>
  </si>
  <si>
    <t>B04.18</t>
  </si>
  <si>
    <t>Remedial Programs</t>
  </si>
  <si>
    <t>B04.19</t>
  </si>
  <si>
    <t>Service Learning</t>
  </si>
  <si>
    <t>B04.20</t>
  </si>
  <si>
    <t>Special Education</t>
  </si>
  <si>
    <t>B04.21</t>
  </si>
  <si>
    <t>Summer School</t>
  </si>
  <si>
    <t>All Other Petroleum and Coal Products Manufacturing</t>
  </si>
  <si>
    <t>Petrochemical Manufacturing</t>
  </si>
  <si>
    <t>Other Structural Clay Product Manufacturing</t>
  </si>
  <si>
    <t>Clay Refractory Manufacturing</t>
  </si>
  <si>
    <t>Nonclay Refractory Manufacturing</t>
  </si>
  <si>
    <t>Flat Glass Manufacturing</t>
  </si>
  <si>
    <t>Pest Control</t>
  </si>
  <si>
    <t>C06.06</t>
  </si>
  <si>
    <t>Radiation Control</t>
  </si>
  <si>
    <t>C06.07</t>
  </si>
  <si>
    <t>Recycling</t>
  </si>
  <si>
    <t>C06.08</t>
  </si>
  <si>
    <t>Waste Management</t>
  </si>
  <si>
    <t>C06.09</t>
  </si>
  <si>
    <t>Water Pollution Control</t>
  </si>
  <si>
    <t>D01</t>
  </si>
  <si>
    <t>Animal-Related, General/Other</t>
  </si>
  <si>
    <t>D02</t>
  </si>
  <si>
    <t>Animal Ownership</t>
  </si>
  <si>
    <t>D02.02</t>
  </si>
  <si>
    <t>Animal Exhibitions &amp; Shows</t>
  </si>
  <si>
    <t>D02.03</t>
  </si>
  <si>
    <t>Animal Training</t>
  </si>
  <si>
    <t>D02.04</t>
  </si>
  <si>
    <t>Pet Cemetery Services</t>
  </si>
  <si>
    <t>D02.05</t>
  </si>
  <si>
    <t>Pet-Related Financial &amp; Commodities Assistance</t>
  </si>
  <si>
    <t>D03</t>
  </si>
  <si>
    <t>Animal Protection &amp; Welfare</t>
  </si>
  <si>
    <t>D03.02</t>
  </si>
  <si>
    <t>Animal Control</t>
  </si>
  <si>
    <t>D03.03</t>
  </si>
  <si>
    <t>All Other Leather Good and Allied Product Manufacturing</t>
  </si>
  <si>
    <t>Coated and Laminated Packaging Paper Manufacturing</t>
  </si>
  <si>
    <t>Coated Paper Bag and Pouch Manufacturing</t>
  </si>
  <si>
    <t>Plastics Bag and Pouch Manufacturing</t>
  </si>
  <si>
    <t xml:space="preserve"> Aluminum Sheet, Plate, and Foil Manufacturing</t>
  </si>
  <si>
    <t>Research and Development in Biotechnology</t>
  </si>
  <si>
    <t>Reseach and Development in the Physical, Engineering, and Life Sciences (except Biotechnology)</t>
  </si>
  <si>
    <t>Executive Search Services</t>
  </si>
  <si>
    <t>Telemarketing Bureaus and Other Contact Centers</t>
  </si>
  <si>
    <t xml:space="preserve"> Independent Artists, Writers, and Performers</t>
  </si>
  <si>
    <t>Cafeterias, Grill Buffets, and Buffets</t>
  </si>
  <si>
    <t>**A</t>
  </si>
  <si>
    <t>Direct Service</t>
  </si>
  <si>
    <t>**B</t>
  </si>
  <si>
    <t>Advocacy</t>
  </si>
  <si>
    <t>**C</t>
  </si>
  <si>
    <t>Awards, Prizes &amp; Competitions</t>
  </si>
  <si>
    <t>**D</t>
  </si>
  <si>
    <t>Capacity Building</t>
  </si>
  <si>
    <t>**E</t>
  </si>
  <si>
    <t>Communications &amp; Public Education</t>
  </si>
  <si>
    <t>**F</t>
  </si>
  <si>
    <t>Fundraising, Grants &amp; Financial Support</t>
  </si>
  <si>
    <t>**G</t>
  </si>
  <si>
    <t>Licensure, Accreditation &amp; Certification</t>
  </si>
  <si>
    <t>**H</t>
  </si>
  <si>
    <t>Management, Administrative &amp; Technical Support</t>
  </si>
  <si>
    <t>**I</t>
  </si>
  <si>
    <t>Membership Programs</t>
  </si>
  <si>
    <t>**J</t>
  </si>
  <si>
    <t>Professional Development &amp; Training</t>
  </si>
  <si>
    <t>**K</t>
  </si>
  <si>
    <t>Research &amp; Public Policy Analysis</t>
  </si>
  <si>
    <t>**L</t>
  </si>
  <si>
    <t>Volunteer Programs</t>
  </si>
  <si>
    <t>**Z</t>
  </si>
  <si>
    <t>None of the Above</t>
  </si>
  <si>
    <t>+A00</t>
  </si>
  <si>
    <t>General population - General/Unspecified</t>
  </si>
  <si>
    <t>+A10</t>
  </si>
  <si>
    <t>Children &amp; Youth (0-19 years)</t>
  </si>
  <si>
    <t>+A11</t>
  </si>
  <si>
    <t>Infants to Preschool (under age 5)</t>
  </si>
  <si>
    <t>+A12</t>
  </si>
  <si>
    <t>K-12 (5-19 years)</t>
  </si>
  <si>
    <t>+A13</t>
  </si>
  <si>
    <t>Adolescents Only (13-19 years)</t>
  </si>
  <si>
    <t>+A20</t>
  </si>
  <si>
    <t>Adults</t>
  </si>
  <si>
    <t>+A30</t>
  </si>
  <si>
    <t>Aging, Elderly, Senior Citizens</t>
  </si>
  <si>
    <t>Used Household and Office Goods Moving</t>
  </si>
  <si>
    <t>Specialized Freight (except Used Goods) Trucking, Local</t>
  </si>
  <si>
    <t>Regulation of Agricultural Marketing and Commodities</t>
  </si>
  <si>
    <t>Regulation, Licensing, and Inspection of Miscellaneous Commercial Sectors</t>
  </si>
  <si>
    <t>Space Research and Technology</t>
  </si>
  <si>
    <t>National Security</t>
  </si>
  <si>
    <t>International Affairs</t>
  </si>
  <si>
    <t>Not Started</t>
  </si>
  <si>
    <t>Electronic Connector Manufacturing</t>
  </si>
  <si>
    <t>Printed Circuit Assembly (Electronic Assembly) Manufacturing</t>
  </si>
  <si>
    <t>Other Electronic Component Manufacturing</t>
  </si>
  <si>
    <t>Electromedical and Electrotherapeutic Apparatus Manufacturing</t>
  </si>
  <si>
    <t>Search, Detection, Navigation, Guidance, Aeronautical, and Nautical System and Instrument Manufacturing</t>
  </si>
  <si>
    <t>Automatic Environmental Control Manufacturing for Residential, Commercial, and Appliance Use</t>
  </si>
  <si>
    <t>Totalizing Fluid Meter and Counting Device Manufacturing</t>
  </si>
  <si>
    <t>987654321</t>
  </si>
  <si>
    <t>N04.03</t>
  </si>
  <si>
    <t>Gambling</t>
  </si>
  <si>
    <t>N04.04</t>
  </si>
  <si>
    <t>Hobbies</t>
  </si>
  <si>
    <t>N05</t>
  </si>
  <si>
    <t>Parks, Recreation &amp; Leisure Facilities</t>
  </si>
  <si>
    <t>N05.02</t>
  </si>
  <si>
    <t>Golf Courses</t>
  </si>
  <si>
    <t>N05.03</t>
  </si>
  <si>
    <t>Public Parks &amp; Recreational Trails</t>
  </si>
  <si>
    <t>N05.04</t>
  </si>
  <si>
    <t>Recreation Centers</t>
  </si>
  <si>
    <t>N05.05</t>
  </si>
  <si>
    <t>Swimming Facilities</t>
  </si>
  <si>
    <t>N06</t>
  </si>
  <si>
    <t>Physical Fitness</t>
  </si>
  <si>
    <t>N07</t>
  </si>
  <si>
    <t>Sports Competitions</t>
  </si>
  <si>
    <t>N07.02</t>
  </si>
  <si>
    <t>Intercollegiate Sports Competitions</t>
  </si>
  <si>
    <t>N07.03</t>
  </si>
  <si>
    <t>Olympics &amp; Related International Competitions</t>
  </si>
  <si>
    <t>N07.04</t>
  </si>
  <si>
    <t>Special Olympics Programs</t>
  </si>
  <si>
    <t>O01</t>
  </si>
  <si>
    <t>Youth Development, General/Other</t>
  </si>
  <si>
    <t>O04</t>
  </si>
  <si>
    <t>Youth Agriculture</t>
  </si>
  <si>
    <t>O05</t>
  </si>
  <si>
    <t>Youth Business</t>
  </si>
  <si>
    <t>O06</t>
  </si>
  <si>
    <t>Youth Citizenship</t>
  </si>
  <si>
    <t>O08</t>
  </si>
  <si>
    <t>Youth Leadership</t>
  </si>
  <si>
    <t>P01</t>
  </si>
  <si>
    <t>Services for the Elderly and Persons with Disabilities</t>
  </si>
  <si>
    <t>Other Individual and Family Services</t>
  </si>
  <si>
    <t>Community Food Services</t>
  </si>
  <si>
    <t>Temporary Shelters</t>
  </si>
  <si>
    <t>Coin-Operated Laundries and Drycleaners</t>
  </si>
  <si>
    <t>Drycleaning and Laundry Services (except Coin-Operated)</t>
  </si>
  <si>
    <t>Linen Supply</t>
  </si>
  <si>
    <t>Industrial Launderers</t>
  </si>
  <si>
    <t>Pet Care (except Veterinary) Services</t>
  </si>
  <si>
    <t>Photofinishing Laboratories (except One-Hour)</t>
  </si>
  <si>
    <t>One-Hour Photofinishing</t>
  </si>
  <si>
    <t>Parking Lots and Garages</t>
  </si>
  <si>
    <t>All Other Personal Services</t>
  </si>
  <si>
    <t>Religious Organizations</t>
  </si>
  <si>
    <t>Grantmaking Foundations</t>
  </si>
  <si>
    <t>Voluntary Health Organizations</t>
  </si>
  <si>
    <t>Other Grantmaking and Giving Services</t>
  </si>
  <si>
    <t>Human Rights Organizations</t>
  </si>
  <si>
    <t>Environment, Conservation and Wildlife Organizations</t>
  </si>
  <si>
    <t>Other Social Advocacy Organizations</t>
  </si>
  <si>
    <t>Civic and Social Organizations</t>
  </si>
  <si>
    <t>Agricultural Water Management</t>
  </si>
  <si>
    <t>K02.06</t>
  </si>
  <si>
    <t>Food Science</t>
  </si>
  <si>
    <t>K02.07</t>
  </si>
  <si>
    <t>Sustainable Agriculture</t>
  </si>
  <si>
    <t>K03</t>
  </si>
  <si>
    <t>Food</t>
  </si>
  <si>
    <t>K03.02</t>
  </si>
  <si>
    <t>Other Fabricated Wire Product Manufacturing</t>
  </si>
  <si>
    <t>Machine Shops</t>
  </si>
  <si>
    <t>Precision Turned Product Manufacturing</t>
  </si>
  <si>
    <t>Bolt, Nut, Screw, Rivet, and Washer Manufacturing</t>
  </si>
  <si>
    <t>Metal Heat Treating</t>
  </si>
  <si>
    <t>Metal Coating, Engraving (except Jewelry and Silverware), and Allied Services to Manufacturers</t>
  </si>
  <si>
    <t>Electroplating, Plating, Polishing, Anodizing, and Coloring</t>
  </si>
  <si>
    <t>Industrial Valve Manufacturing</t>
  </si>
  <si>
    <t>Fluid Power Valve and Hose Fitting Manufacturing</t>
  </si>
  <si>
    <t>Plumbing Fixture Fitting and Trim Manufacturing</t>
  </si>
  <si>
    <t>Other Metal Valve and Pipe Fitting Manufacturing</t>
  </si>
  <si>
    <t>Ball and Roller Bearing Manufacturing</t>
  </si>
  <si>
    <t>Small Arms Ammunition Manufacturing</t>
  </si>
  <si>
    <t>Ammunition (except Small Arms) Manufacturing</t>
  </si>
  <si>
    <t>Small Arms Manufacturing</t>
  </si>
  <si>
    <t>Other Ordnance and Accessories Manufacturing</t>
  </si>
  <si>
    <t>Fabricated Pipe and Pipe Fitting Manufacturing</t>
  </si>
  <si>
    <t>Industrial Pattern Manufacturing</t>
  </si>
  <si>
    <t>Enameled Iron and Metal Sanitary Ware Manufacturing</t>
  </si>
  <si>
    <t>All Other Miscellaneous Fabricated Metal Product Manufacturing</t>
  </si>
  <si>
    <t>Farm Machinery and Equipment Manufacturing</t>
  </si>
  <si>
    <t>Lawn and Garden Tractor and Home Lawn and Garden Equipment Manufacturing</t>
  </si>
  <si>
    <t>Construction Machinery Manufacturing</t>
  </si>
  <si>
    <t>Mining Machinery and Equipment Manufacturing</t>
  </si>
  <si>
    <t>Oil and Gas Field Machinery and Equipment Manufacturing</t>
  </si>
  <si>
    <t>Sawmill and Woodworking Machinery Manufacturing</t>
  </si>
  <si>
    <t>Plastics and Rubber Industry Machinery Manufacturing</t>
  </si>
  <si>
    <t>Paper Industry Machinery Manufacturing</t>
  </si>
  <si>
    <t>Utah</t>
  </si>
  <si>
    <t>Nevada</t>
  </si>
  <si>
    <t>New Mexico</t>
  </si>
  <si>
    <t>West Virginia</t>
  </si>
  <si>
    <t>Nebraska</t>
  </si>
  <si>
    <t>Idaho</t>
  </si>
  <si>
    <t>Maine</t>
  </si>
  <si>
    <t>New Hampshire</t>
  </si>
  <si>
    <t>Hawaii</t>
  </si>
  <si>
    <t>Rhode Island</t>
  </si>
  <si>
    <t>Montana</t>
  </si>
  <si>
    <t>Delaware</t>
  </si>
  <si>
    <t>South Dakota</t>
  </si>
  <si>
    <t>Alaska</t>
  </si>
  <si>
    <t>North Dakota</t>
  </si>
  <si>
    <t>Vermont</t>
  </si>
  <si>
    <t>District of Columbia</t>
  </si>
  <si>
    <t>Wyoming</t>
  </si>
  <si>
    <t>Guam</t>
  </si>
  <si>
    <t>Northern Mariana Islands</t>
  </si>
  <si>
    <t>American Samoa</t>
  </si>
  <si>
    <t>Palau</t>
  </si>
  <si>
    <t>Marshall Islands</t>
  </si>
  <si>
    <t>Federated States of Micronesia</t>
  </si>
  <si>
    <t>Department of Housing and Urban Development</t>
  </si>
  <si>
    <t>National Aeronautics and Space Administration</t>
  </si>
  <si>
    <t>Department of the Interior</t>
  </si>
  <si>
    <t>Department of State</t>
  </si>
  <si>
    <t>Y</t>
  </si>
  <si>
    <t>Textile and Fabric Finishing (except Broadwoven Fabric) Mills</t>
  </si>
  <si>
    <t>Fabric Coating Mills</t>
  </si>
  <si>
    <t>Carpet and Rug Mills</t>
  </si>
  <si>
    <t>Curtain and Drapery Mills</t>
  </si>
  <si>
    <t>Other Household Textile Product Mills</t>
  </si>
  <si>
    <t>Textile Bag Mills</t>
  </si>
  <si>
    <t>Canvas and Related Product Mills</t>
  </si>
  <si>
    <t>Rope, Cordage, and Twine Mills</t>
  </si>
  <si>
    <t>Tire Cord and Tire Fabric Mills</t>
  </si>
  <si>
    <t>All Other Miscellaneous Textile Product Mills</t>
  </si>
  <si>
    <t>Sheer Hosiery Mills</t>
  </si>
  <si>
    <t>Other Hosiery and Sock Mills</t>
  </si>
  <si>
    <t>Outerwear Knitting Mills</t>
  </si>
  <si>
    <t>Underwear and Nightwear Knitting Mills</t>
  </si>
  <si>
    <t>Men's and Boys' Cut and Sew Apparel Contractors</t>
  </si>
  <si>
    <t>Women's, Girls', and Infants' Cut and Sew Apparel Contractors</t>
  </si>
  <si>
    <t>Men's and Boys' Cut and Sew Underwear and Nightwear Manufacturing</t>
  </si>
  <si>
    <t>Men's and Boys' Cut and Sew Suit, Coat, and Overcoat Manufacturing</t>
  </si>
  <si>
    <t>Men's and Boys' Cut and Sew Shirt (except Work Shirt) Manufacturing</t>
  </si>
  <si>
    <t>Men's and Boys' Cut and Sew Trouser, Slack, and Jean Manufacturing</t>
  </si>
  <si>
    <t>Award Type*</t>
  </si>
  <si>
    <t>Award Number*</t>
  </si>
  <si>
    <t>Final Report*</t>
  </si>
  <si>
    <t>Recipient DUNS Number*</t>
  </si>
  <si>
    <t>Program Source (TAS)*</t>
  </si>
  <si>
    <t>Amount of Award*</t>
  </si>
  <si>
    <t>Award Date*</t>
  </si>
  <si>
    <t>Award Description*</t>
  </si>
  <si>
    <t>Project Information</t>
  </si>
  <si>
    <t>Project Status*</t>
  </si>
  <si>
    <t>Number of Jobs*</t>
  </si>
  <si>
    <t>Description of Jobs Created*</t>
  </si>
  <si>
    <t>Activity Code (NAICS or NTEE-NPC)*</t>
  </si>
  <si>
    <t>Primary Place of Performance</t>
  </si>
  <si>
    <t>Officer Name</t>
  </si>
  <si>
    <t>Officer Compensation</t>
  </si>
  <si>
    <t>No.</t>
  </si>
  <si>
    <t>Officer 1 Name</t>
  </si>
  <si>
    <t>Officer 1 Compensation</t>
  </si>
  <si>
    <t>Officer 2 Name</t>
  </si>
  <si>
    <t>Officer 2 Compensation</t>
  </si>
  <si>
    <t>Officer 3 Name</t>
  </si>
  <si>
    <t>Officer 3 Compensation</t>
  </si>
  <si>
    <t>Officer 4 Name</t>
  </si>
  <si>
    <t>Officer 4 Compensation</t>
  </si>
  <si>
    <t>Officer 5 Name</t>
  </si>
  <si>
    <t>Officer 5 Compensation</t>
  </si>
  <si>
    <t>UM</t>
  </si>
  <si>
    <t>Virgin Islands of the U.S.</t>
  </si>
  <si>
    <t>Mortgage and Nonmortgage Loan Brokers</t>
  </si>
  <si>
    <t>Books Printing</t>
  </si>
  <si>
    <t>Blankbook, Looseleaf Binders, and Devices Manufacturing</t>
  </si>
  <si>
    <t>Other Commercial Printing</t>
  </si>
  <si>
    <t>Tradebinding and Related Work</t>
  </si>
  <si>
    <t>Prepress Services</t>
  </si>
  <si>
    <t>Petroleum Refineries</t>
  </si>
  <si>
    <t>Asphalt Paving Mixture and Block Manufacturing</t>
  </si>
  <si>
    <t>Major Research and Equipment and Facilities Construction</t>
  </si>
  <si>
    <t>57-0743</t>
  </si>
  <si>
    <t>Family Housing Construction, Air Force, Recovery Act</t>
  </si>
  <si>
    <t>57-0748</t>
  </si>
  <si>
    <t>Family Housing Operation and Maintenance, Air Force</t>
  </si>
  <si>
    <t>57-3307</t>
  </si>
  <si>
    <t>Military Construction, Air Force, Recovery Act</t>
  </si>
  <si>
    <t>57-3404</t>
  </si>
  <si>
    <t>Operation and Maintenance, Air Force, Recovery Act</t>
  </si>
  <si>
    <t>57-3605</t>
  </si>
  <si>
    <t>Research, Development, Test, and Evaluation, Air Force, Recovery</t>
  </si>
  <si>
    <t>57-3744</t>
  </si>
  <si>
    <t>Operation and Maintenance, Air Force Reserve, Recovery Act</t>
  </si>
  <si>
    <t>57-3834</t>
  </si>
  <si>
    <t>Military Construction, Air National Guard, Recovery Act</t>
  </si>
  <si>
    <t>57-3844</t>
  </si>
  <si>
    <t>Operation and Maintenance, Air National Guard, Recovery Act</t>
  </si>
  <si>
    <t>59-0102</t>
  </si>
  <si>
    <t>National Endowment for the Arts: Grants and Administration</t>
  </si>
  <si>
    <t>60-0114</t>
  </si>
  <si>
    <t>86-0306</t>
  </si>
  <si>
    <t>Green Retrofit Program (Grants) for Multifam Housing</t>
  </si>
  <si>
    <t>86-0328</t>
  </si>
  <si>
    <t>Administration, Operations, and Management - Recovery Act</t>
  </si>
  <si>
    <t>86-0330</t>
  </si>
  <si>
    <t>Housing Personnel Compensation and Benefits - Recovery Act</t>
  </si>
  <si>
    <t>86-0348</t>
  </si>
  <si>
    <t>Green Retrofit Program (Loans) for Multifam Housing</t>
  </si>
  <si>
    <t>86-4585</t>
  </si>
  <si>
    <t>Working Capital Fund - Recovery Act</t>
  </si>
  <si>
    <t>86-0190</t>
  </si>
  <si>
    <t>86-0161</t>
  </si>
  <si>
    <t>Community Development Fund, Recovery Act</t>
  </si>
  <si>
    <t>86-0193</t>
  </si>
  <si>
    <t>Homelessness Prevention Fund, Recovery Act</t>
  </si>
  <si>
    <t>86-0203</t>
  </si>
  <si>
    <t>Home Investment Partnership Program, Recovery Act</t>
  </si>
  <si>
    <t>86-0346</t>
  </si>
  <si>
    <t>Personnel Compensation and Benefits - Recovery Act</t>
  </si>
  <si>
    <t>86-0303</t>
  </si>
  <si>
    <t>Project-based Rental Assistance</t>
  </si>
  <si>
    <t>86-0305</t>
  </si>
  <si>
    <t>Public Housing Capital Fund, Recovery Act</t>
  </si>
  <si>
    <t>86-0327</t>
  </si>
  <si>
    <t>Native American Housing Block Grant, Recovery Act</t>
  </si>
  <si>
    <t>86-0345</t>
  </si>
  <si>
    <t>86-0177</t>
  </si>
  <si>
    <t>Lead Hazard Reduction, Recovery Act</t>
  </si>
  <si>
    <t>86-0347</t>
  </si>
  <si>
    <t>89-0209</t>
  </si>
  <si>
    <t>Title 17 Innovative Technology Loan Guarantee Program</t>
  </si>
  <si>
    <t>89-0323</t>
  </si>
  <si>
    <t>Advance Technology Vehicles Manufacturing Loan Program</t>
  </si>
  <si>
    <t>89-0331</t>
  </si>
  <si>
    <t>89-0335</t>
  </si>
  <si>
    <t>Non-defense Environmental Clean-up, Recovery</t>
  </si>
  <si>
    <t>89-0336</t>
  </si>
  <si>
    <t>Energy Transformation Acceleration Fund</t>
  </si>
  <si>
    <t>89-4576</t>
  </si>
  <si>
    <t>Title 17 Innovative Technology Direct Loan Financing, Recovery</t>
  </si>
  <si>
    <t>89-0227</t>
  </si>
  <si>
    <t>Science Recovery</t>
  </si>
  <si>
    <t>89-0211</t>
  </si>
  <si>
    <t>Fossil Energy Research and Development</t>
  </si>
  <si>
    <t>89-4404</t>
  </si>
  <si>
    <t>Western Area Power Administration Fund, Borrowing Authority</t>
  </si>
  <si>
    <t>89-4405</t>
  </si>
  <si>
    <t>Bonneville Power Administration Fund</t>
  </si>
  <si>
    <t>89-0253</t>
  </si>
  <si>
    <t>Defense Environmental Clean-up Recovery</t>
  </si>
  <si>
    <t>89-0328</t>
  </si>
  <si>
    <t>89-0237</t>
  </si>
  <si>
    <t>89-4180</t>
  </si>
  <si>
    <t>89-5657</t>
  </si>
  <si>
    <t>Uranium Enrichment Decontamination and Decommissioning Fund, Recovery</t>
  </si>
  <si>
    <t>89-4486</t>
  </si>
  <si>
    <t>Title 17 Innovative Technology Guaranteed Loan Financing</t>
  </si>
  <si>
    <t>89-5655</t>
  </si>
  <si>
    <t>Construction, Rehabilitation, Operation and Maintenance Western</t>
  </si>
  <si>
    <t>91-1401</t>
  </si>
  <si>
    <t>91-0299</t>
  </si>
  <si>
    <t>Special Education, Recovery Act</t>
  </si>
  <si>
    <t>91-0302</t>
  </si>
  <si>
    <t>Rehabilitation Services and Disability Research, Recovery Act</t>
  </si>
  <si>
    <t>91-0198</t>
  </si>
  <si>
    <t>Student Aid Administration, Recovery Act</t>
  </si>
  <si>
    <t>91-0199</t>
  </si>
  <si>
    <t>Student Financial Assistance, Recovery Act</t>
  </si>
  <si>
    <t>91-0196</t>
  </si>
  <si>
    <t>Higher Education, Recovery Act</t>
  </si>
  <si>
    <t>91-0197</t>
  </si>
  <si>
    <t>Institute of Education Sciences, Recovery Act</t>
  </si>
  <si>
    <t>91-0103</t>
  </si>
  <si>
    <t>Impact Aid, Recovery Act</t>
  </si>
  <si>
    <t>91-0901</t>
  </si>
  <si>
    <t>Compensatory Education for the Disadvantaged, Recovery Act</t>
  </si>
  <si>
    <t>91-1001</t>
  </si>
  <si>
    <t>School Improvement Programs, Recovery Act</t>
  </si>
  <si>
    <t>91-1909</t>
  </si>
  <si>
    <t>State Fiscal Stabilization Fund, Recovery Act</t>
  </si>
  <si>
    <t>91-0207</t>
  </si>
  <si>
    <t>Innovation and Improvement, Recovery Act</t>
  </si>
  <si>
    <t>95-2729</t>
  </si>
  <si>
    <t>95-2730</t>
  </si>
  <si>
    <t>Inspector General, Recovery Act</t>
  </si>
  <si>
    <t>95-2731</t>
  </si>
  <si>
    <t>95-8266</t>
  </si>
  <si>
    <t>National Service Trust - Recovery Act</t>
  </si>
  <si>
    <t>96-3113</t>
  </si>
  <si>
    <t>Mississippi River and Tributaries, Recovery Act</t>
  </si>
  <si>
    <t>96-3133</t>
  </si>
  <si>
    <t>Investigations, Recovery Act</t>
  </si>
  <si>
    <t>96-3134</t>
  </si>
  <si>
    <t>96-3135</t>
  </si>
  <si>
    <t>Operation and Maintenance, Recovery Act</t>
  </si>
  <si>
    <t>96-3136</t>
  </si>
  <si>
    <t>Regulatory Program, Recovery Act</t>
  </si>
  <si>
    <t>96-3137</t>
  </si>
  <si>
    <t>Formerly Utilized Sites Remedial Action Program, Recovery Act</t>
  </si>
  <si>
    <t>96-8873</t>
  </si>
  <si>
    <t>Harbor Maintenance Trust Fund - Recovery Act</t>
  </si>
  <si>
    <t>97-0401</t>
  </si>
  <si>
    <t>Research, Development, Test, and Evaluation, Defense-wide</t>
  </si>
  <si>
    <t>97-0501</t>
  </si>
  <si>
    <t>Military Construction, Defense-wide, Recovery Act</t>
  </si>
  <si>
    <t>97-4091</t>
  </si>
  <si>
    <t>Homeowners Assistance Fund, Recovery Act</t>
  </si>
  <si>
    <t>97-0150</t>
  </si>
  <si>
    <t>Defense Health Program, Recovery Act</t>
  </si>
  <si>
    <t>97-0112</t>
  </si>
  <si>
    <t>Dairy Product (except Dried or Canned) Merchant Wholesalers</t>
  </si>
  <si>
    <t>Poultry and Poultry Product Merchant Wholesalers</t>
  </si>
  <si>
    <t>Confectionery Merchant Wholesalers</t>
  </si>
  <si>
    <t>Fish and Seafood Merchant Wholesalers</t>
  </si>
  <si>
    <t>Meat and Meat Product Merchant Wholesalers</t>
  </si>
  <si>
    <t>Fresh Fruit and Vegetable Merchant Wholesalers</t>
  </si>
  <si>
    <t>Painting and Wall Covering Contractors</t>
  </si>
  <si>
    <t>Tile and Terrazzo Contractors</t>
  </si>
  <si>
    <t>Flooring Contractors</t>
  </si>
  <si>
    <t>Roofing Contractors</t>
  </si>
  <si>
    <t>Siding Contractors</t>
  </si>
  <si>
    <t>International Education Assistance</t>
  </si>
  <si>
    <t>Q02.05</t>
  </si>
  <si>
    <t>International Health Care Assistance</t>
  </si>
  <si>
    <t>Q02.06</t>
  </si>
  <si>
    <t>International Scientific &amp; Technical Assistance</t>
  </si>
  <si>
    <t>Q03</t>
  </si>
  <si>
    <t>International Human Rights</t>
  </si>
  <si>
    <t>Q03.02</t>
  </si>
  <si>
    <t>Migration/Refugee Rights</t>
  </si>
  <si>
    <t>Q04</t>
  </si>
  <si>
    <t>International Peace &amp; Security</t>
  </si>
  <si>
    <t>Q04.02</t>
  </si>
  <si>
    <t>Arms Control</t>
  </si>
  <si>
    <t>Q04.03</t>
  </si>
  <si>
    <t>Q05</t>
  </si>
  <si>
    <t>International Relations</t>
  </si>
  <si>
    <t>Q05.02</t>
  </si>
  <si>
    <t>Democratic Values Promotion</t>
  </si>
  <si>
    <t>Q05.04</t>
  </si>
  <si>
    <t>International Exchange</t>
  </si>
  <si>
    <t>Q05.05</t>
  </si>
  <si>
    <t>Pitcairn</t>
  </si>
  <si>
    <t>PS</t>
  </si>
  <si>
    <t>Women's Handbag and Purse Manufacturing</t>
  </si>
  <si>
    <t>Funding Agency Code*</t>
  </si>
  <si>
    <t>Awarding Agency Code*</t>
  </si>
  <si>
    <t>Photographic Film, Paper, Plate, and Chemical Manufacturing</t>
  </si>
  <si>
    <t>All Other Miscellaneous Chemical Product and Preparation Manufacturing</t>
  </si>
  <si>
    <t>Plastics Packaging Film and Sheet (including Laminated) Manufacturing</t>
  </si>
  <si>
    <t>SV</t>
  </si>
  <si>
    <t>El Salvador</t>
  </si>
  <si>
    <t>SY</t>
  </si>
  <si>
    <t>Syrian Arab Republic</t>
  </si>
  <si>
    <t>SZ</t>
  </si>
  <si>
    <t>Swaziland</t>
  </si>
  <si>
    <t>TC</t>
  </si>
  <si>
    <t>Turks and Caicos Islands</t>
  </si>
  <si>
    <t>TD</t>
  </si>
  <si>
    <t>Chad</t>
  </si>
  <si>
    <t>TF</t>
  </si>
  <si>
    <t>French Southern Territories</t>
  </si>
  <si>
    <t>TG</t>
  </si>
  <si>
    <t>Togo</t>
  </si>
  <si>
    <t>TH</t>
  </si>
  <si>
    <t>Thailand</t>
  </si>
  <si>
    <t>TJ</t>
  </si>
  <si>
    <t>Tajikistan</t>
  </si>
  <si>
    <t>TK</t>
  </si>
  <si>
    <t>Tokelau</t>
  </si>
  <si>
    <t>TL</t>
  </si>
  <si>
    <t>Timor-Leste</t>
  </si>
  <si>
    <t>TM</t>
  </si>
  <si>
    <t>Turkmenistan</t>
  </si>
  <si>
    <t>Tunisia</t>
  </si>
  <si>
    <t>TO</t>
  </si>
  <si>
    <t>Tonga</t>
  </si>
  <si>
    <t>TR</t>
  </si>
  <si>
    <t>Turkey</t>
  </si>
  <si>
    <t>TT</t>
  </si>
  <si>
    <t>Trinidad and Tobago</t>
  </si>
  <si>
    <t>TV</t>
  </si>
  <si>
    <t>Tuvalu</t>
  </si>
  <si>
    <t>TW</t>
  </si>
  <si>
    <t>Taiwan, Province of China</t>
  </si>
  <si>
    <t>TZ</t>
  </si>
  <si>
    <t>Tanzania, United Republic of</t>
  </si>
  <si>
    <t>UA</t>
  </si>
  <si>
    <t>Ukraine</t>
  </si>
  <si>
    <t>UG</t>
  </si>
  <si>
    <t>Uganda</t>
  </si>
  <si>
    <t>United States Minor Outlying Islands</t>
  </si>
  <si>
    <t>US</t>
  </si>
  <si>
    <t>United States</t>
  </si>
  <si>
    <t>UY</t>
  </si>
  <si>
    <t>Uruguay</t>
  </si>
  <si>
    <t>UZ</t>
  </si>
  <si>
    <t>Uzbekistan</t>
  </si>
  <si>
    <t>Holy See (Vatican City State)</t>
  </si>
  <si>
    <t>VC</t>
  </si>
  <si>
    <t>Saint Vincent and the Grenadines</t>
  </si>
  <si>
    <t>VE</t>
  </si>
  <si>
    <t>VG</t>
  </si>
  <si>
    <t>Virgin Islands, British</t>
  </si>
  <si>
    <t>Virgin Islands, U.S.</t>
  </si>
  <si>
    <t>VN</t>
  </si>
  <si>
    <t>Viet Nam</t>
  </si>
  <si>
    <t>VU</t>
  </si>
  <si>
    <t>Vanuatu</t>
  </si>
  <si>
    <t>WF</t>
  </si>
  <si>
    <t>Wallis and Futuna</t>
  </si>
  <si>
    <t>WS</t>
  </si>
  <si>
    <t>Samoa</t>
  </si>
  <si>
    <t>YE</t>
  </si>
  <si>
    <t>Yemen</t>
  </si>
  <si>
    <t>YT</t>
  </si>
  <si>
    <t>Mayotte</t>
  </si>
  <si>
    <t>ZA</t>
  </si>
  <si>
    <t>South Africa</t>
  </si>
  <si>
    <t>ZM</t>
  </si>
  <si>
    <t>Zambia</t>
  </si>
  <si>
    <t>ZW</t>
  </si>
  <si>
    <t>Zimbabwe</t>
  </si>
  <si>
    <t>TYPE</t>
  </si>
  <si>
    <t>DISPLAY</t>
  </si>
  <si>
    <t>VALUE</t>
  </si>
  <si>
    <t>Aland Islands</t>
  </si>
  <si>
    <t>Bolivia</t>
  </si>
  <si>
    <t>Cote Divoire</t>
  </si>
  <si>
    <t>Lao Peoples Democratic Republic</t>
  </si>
  <si>
    <t>Korea, Democratic Peoples Republic of</t>
  </si>
  <si>
    <t>Montenegro, Republic of</t>
  </si>
  <si>
    <t>Reunion</t>
  </si>
  <si>
    <t>Serbia, Republic of</t>
  </si>
  <si>
    <t>Venezuela</t>
  </si>
  <si>
    <t>1304</t>
  </si>
  <si>
    <t>Pharmacies and Drug Stores</t>
  </si>
  <si>
    <t>Cosmetics, Beauty Supplies, and Perfume Stores</t>
  </si>
  <si>
    <t>Optical Goods Stores</t>
  </si>
  <si>
    <t>Food (Health) Supplement Stores</t>
  </si>
  <si>
    <t>All Other Health and Personal Care Stores</t>
  </si>
  <si>
    <t>Gasoline Stations with Convenience Stores</t>
  </si>
  <si>
    <t>Other Gasoline Stations</t>
  </si>
  <si>
    <t>Men's Clothing Stores</t>
  </si>
  <si>
    <t>Women's Clothing Stores</t>
  </si>
  <si>
    <t>Children's and Infants' Clothing Stores</t>
  </si>
  <si>
    <t>Family Clothing Stores</t>
  </si>
  <si>
    <t>Clothing Accessories Stores</t>
  </si>
  <si>
    <t>Other Clothing Stores</t>
  </si>
  <si>
    <t>Household Vacuum Cleaner Manufacturing</t>
  </si>
  <si>
    <t>Household Cooking Appliance Manufacturing</t>
  </si>
  <si>
    <t>Farm &amp; Domestic Animal Protection &amp; Welfare</t>
  </si>
  <si>
    <t>D03.04</t>
  </si>
  <si>
    <t>Prevention of Cruelty to Animals Enforcement</t>
  </si>
  <si>
    <t>D04</t>
  </si>
  <si>
    <t>D05</t>
  </si>
  <si>
    <t>Wildlife Preservation &amp; Protection</t>
  </si>
  <si>
    <t>D05.02</t>
  </si>
  <si>
    <t>Bird Preservation &amp; Protection</t>
  </si>
  <si>
    <t>D05.03</t>
  </si>
  <si>
    <t>Fishery Conservation &amp; Management</t>
  </si>
  <si>
    <t>D05.04</t>
  </si>
  <si>
    <t>Marine Animals Preservation &amp; Protection</t>
  </si>
  <si>
    <t>D05.05</t>
  </si>
  <si>
    <t>Wild Animals Preservation &amp; Protection</t>
  </si>
  <si>
    <t>D06</t>
  </si>
  <si>
    <t>Zoological Parks &amp; Aquariums</t>
  </si>
  <si>
    <t>E01</t>
  </si>
  <si>
    <t>Health Care, General/Other</t>
  </si>
  <si>
    <t>E02</t>
  </si>
  <si>
    <t>Alternative Health Care</t>
  </si>
  <si>
    <t>E02.02</t>
  </si>
  <si>
    <t>Acupuncture</t>
  </si>
  <si>
    <t>E02.03</t>
  </si>
  <si>
    <t>Chiropractic Care</t>
  </si>
  <si>
    <t>E02.04</t>
  </si>
  <si>
    <t>Homeopathic Medicine</t>
  </si>
  <si>
    <t>E02.05</t>
  </si>
  <si>
    <t>Naturopathic Medicine</t>
  </si>
  <si>
    <t>E03</t>
  </si>
  <si>
    <t>Anatomical Gifts Provision</t>
  </si>
  <si>
    <t>E03.02</t>
  </si>
  <si>
    <t>Blood Banking</t>
  </si>
  <si>
    <t>E03.03</t>
  </si>
  <si>
    <t>Organ &amp; Tissue Procurement</t>
  </si>
  <si>
    <t>E04</t>
  </si>
  <si>
    <t>Bioethics &amp; Medical Ethics</t>
  </si>
  <si>
    <t>E05</t>
  </si>
  <si>
    <t>Dental Health Care</t>
  </si>
  <si>
    <t>E06</t>
  </si>
  <si>
    <t>Health Care Issues</t>
  </si>
  <si>
    <t>E06.02</t>
  </si>
  <si>
    <t>Health Care Economics</t>
  </si>
  <si>
    <t>E06.03</t>
  </si>
  <si>
    <t>Health Care Reform</t>
  </si>
  <si>
    <t>E06.04</t>
  </si>
  <si>
    <t>Quality of Health Care</t>
  </si>
  <si>
    <t>E07</t>
  </si>
  <si>
    <t>Health Diagnostic, Intervention &amp; Treatment Services</t>
  </si>
  <si>
    <t>E07.02</t>
  </si>
  <si>
    <t>Cardiovascular Technology</t>
  </si>
  <si>
    <t>E07.03</t>
  </si>
  <si>
    <t>Chemotherapy/Radiation</t>
  </si>
  <si>
    <t>E07.04</t>
  </si>
  <si>
    <t>Diagnostic Medical Sonography</t>
  </si>
  <si>
    <t>E07.05</t>
  </si>
  <si>
    <t>Hemodialysis</t>
  </si>
  <si>
    <t>E07.06</t>
  </si>
  <si>
    <t>Magnetic Resonance Imaging</t>
  </si>
  <si>
    <t>Area, Ethnic, Cultural &amp; Gender Studies</t>
  </si>
  <si>
    <t>V03.02</t>
  </si>
  <si>
    <t>African-American/Black Studies</t>
  </si>
  <si>
    <t>V03.03</t>
  </si>
  <si>
    <t>American Indian/Native American Studies</t>
  </si>
  <si>
    <t>V03.04</t>
  </si>
  <si>
    <t>Area Studies</t>
  </si>
  <si>
    <t>V03.05</t>
  </si>
  <si>
    <t>Asian-American Studies</t>
  </si>
  <si>
    <t>V03.06</t>
  </si>
  <si>
    <t>Gay/Lesbian Studies</t>
  </si>
  <si>
    <t>V03.07</t>
  </si>
  <si>
    <t>C03.04</t>
  </si>
  <si>
    <t>Land Use Planning</t>
  </si>
  <si>
    <t>C04</t>
  </si>
  <si>
    <t>Horticulture</t>
  </si>
  <si>
    <t>C04.02</t>
  </si>
  <si>
    <t>Botanical &amp; Aquatic Gardens</t>
  </si>
  <si>
    <t>C05</t>
  </si>
  <si>
    <t>Natural Resources Conservation &amp; Protection</t>
  </si>
  <si>
    <t>C05.02</t>
  </si>
  <si>
    <t>Energy Resources</t>
  </si>
  <si>
    <t>C05.03</t>
  </si>
  <si>
    <t>Land Conservation</t>
  </si>
  <si>
    <t>C05.04</t>
  </si>
  <si>
    <t>Marine Conservation</t>
  </si>
  <si>
    <t>C05.05</t>
  </si>
  <si>
    <t>Plant Conservation</t>
  </si>
  <si>
    <t>C05.06</t>
  </si>
  <si>
    <t>Water Conservation</t>
  </si>
  <si>
    <t>C05.07</t>
  </si>
  <si>
    <t>Watershed Conservation</t>
  </si>
  <si>
    <t>C06</t>
  </si>
  <si>
    <t>Pollution Abatement &amp; Control</t>
  </si>
  <si>
    <t>C06.02</t>
  </si>
  <si>
    <t>Air Pollution Control</t>
  </si>
  <si>
    <t>C06.03</t>
  </si>
  <si>
    <t>Climatic Change</t>
  </si>
  <si>
    <t>C06.04</t>
  </si>
  <si>
    <t>Environmental Hazards Control</t>
  </si>
  <si>
    <t>Industrial Gas Manufacturing</t>
  </si>
  <si>
    <t>Inorganic Dye and Pigment Manufacturing</t>
  </si>
  <si>
    <t>Synthetic Organic Dye and Pigment Manufacturing</t>
  </si>
  <si>
    <t>Alkalies and Chlorine Manufacturing</t>
  </si>
  <si>
    <t>Carbon Black Manufacturing</t>
  </si>
  <si>
    <t>All Other Basic Inorganic Chemical Manufacturing</t>
  </si>
  <si>
    <t>Marking Device Manufacturing</t>
  </si>
  <si>
    <t>Carbon Paper and Inked Ribbon Manufacturing</t>
  </si>
  <si>
    <t>L06.02</t>
  </si>
  <si>
    <t>Housing Counseling</t>
  </si>
  <si>
    <t>L06.03</t>
  </si>
  <si>
    <t>Housing Expense Assistance</t>
  </si>
  <si>
    <t>M01</t>
  </si>
  <si>
    <t>Public Safety, Disaster Services, General/Other</t>
  </si>
  <si>
    <t>M02</t>
  </si>
  <si>
    <t>Disaster Services</t>
  </si>
  <si>
    <t>M02.02</t>
  </si>
  <si>
    <t>Disaster Preparedness</t>
  </si>
  <si>
    <t>M02.03</t>
  </si>
  <si>
    <t>Disaster Relief/Recovery</t>
  </si>
  <si>
    <t>M02.04</t>
  </si>
  <si>
    <t>Emergency Communications</t>
  </si>
  <si>
    <t>M02.05</t>
  </si>
  <si>
    <t>Emergency Medical &amp; Ambulance Services</t>
  </si>
  <si>
    <t>M02.06</t>
  </si>
  <si>
    <t>M03</t>
  </si>
  <si>
    <t>Emergency Personnel</t>
  </si>
  <si>
    <t>M04</t>
  </si>
  <si>
    <t>Safety Education</t>
  </si>
  <si>
    <t>M04.02</t>
  </si>
  <si>
    <t>Aviation Safety</t>
  </si>
  <si>
    <t>M04.03</t>
  </si>
  <si>
    <t>Fire Prevention</t>
  </si>
  <si>
    <t>M04.04</t>
  </si>
  <si>
    <t>First Aid Training</t>
  </si>
  <si>
    <t>M04.05</t>
  </si>
  <si>
    <t>Occupational Health and Safety Awareness</t>
  </si>
  <si>
    <t>M04.06</t>
  </si>
  <si>
    <t>Poison Information</t>
  </si>
  <si>
    <t>M04.07</t>
  </si>
  <si>
    <t>Traffic Safety</t>
  </si>
  <si>
    <t>M04.08</t>
  </si>
  <si>
    <t>Water Safety</t>
  </si>
  <si>
    <t>N01</t>
  </si>
  <si>
    <t>Recreation &amp; Sports, General/Other</t>
  </si>
  <si>
    <t>N02</t>
  </si>
  <si>
    <t>Athletics &amp; Sports</t>
  </si>
  <si>
    <t>N02.02</t>
  </si>
  <si>
    <t>Baseball/Softball</t>
  </si>
  <si>
    <t>N02.03</t>
  </si>
  <si>
    <t>Basketball</t>
  </si>
  <si>
    <t>N02.04</t>
  </si>
  <si>
    <t>Boating</t>
  </si>
  <si>
    <t>N02.07</t>
  </si>
  <si>
    <t>Cycling</t>
  </si>
  <si>
    <t>N02.08</t>
  </si>
  <si>
    <t>Equestrian</t>
  </si>
  <si>
    <t>N02.09</t>
  </si>
  <si>
    <t>Football</t>
  </si>
  <si>
    <t>N02.10</t>
  </si>
  <si>
    <t>Golf</t>
  </si>
  <si>
    <t>N02.11</t>
  </si>
  <si>
    <t>Gymnastics</t>
  </si>
  <si>
    <t>N02.13</t>
  </si>
  <si>
    <t>Hockey</t>
  </si>
  <si>
    <t>N02.14</t>
  </si>
  <si>
    <t xml:space="preserve"> Industrial Truck, Tractor, Trailer, and Stacker Machinery Manufacturing</t>
  </si>
  <si>
    <t>Scale and Balance Manufacturing</t>
  </si>
  <si>
    <t>Transitional Housing</t>
  </si>
  <si>
    <t>L03</t>
  </si>
  <si>
    <t>Home Improvement</t>
  </si>
  <si>
    <t>L03.02</t>
  </si>
  <si>
    <t>Home Barrier Removal</t>
  </si>
  <si>
    <t>L03.03</t>
  </si>
  <si>
    <t>Home Repair Programs</t>
  </si>
  <si>
    <t>L03.04</t>
  </si>
  <si>
    <t>Weatherization</t>
  </si>
  <si>
    <t>L04</t>
  </si>
  <si>
    <t>Housing Development, Construction &amp; Management</t>
  </si>
  <si>
    <t>L04.02</t>
  </si>
  <si>
    <t>Affordable Housing</t>
  </si>
  <si>
    <t>L04.03</t>
  </si>
  <si>
    <t>Barrier-Free Housing</t>
  </si>
  <si>
    <t>L05</t>
  </si>
  <si>
    <t>Housing Owners</t>
  </si>
  <si>
    <t>L06</t>
  </si>
  <si>
    <t>Housing Support</t>
  </si>
  <si>
    <t>Potash, Soda, and Borate Mineral Mining</t>
  </si>
  <si>
    <t>Phosphate Rock Mining</t>
  </si>
  <si>
    <t>Printing and Writing Paper Merchant Wholesalers</t>
  </si>
  <si>
    <t>Industrial and Personal Service Paper Merchant Wholesalers</t>
  </si>
  <si>
    <t>Drugs and Druggists' Sundries Merchant Wholesalers</t>
  </si>
  <si>
    <t>Piece Goods, Notions, and Other Dry Goods Merchant Wholesalers</t>
  </si>
  <si>
    <t>Men's and Boys' Clothing and Furnishings Merchant Wholesalers</t>
  </si>
  <si>
    <t>All Other Nonmetallic Mineral Mining</t>
  </si>
  <si>
    <t>Drilling Oil and Gas Wells</t>
  </si>
  <si>
    <t>Support Activities for Oil and Gas Operations</t>
  </si>
  <si>
    <t>Support Activities for Coal Mining</t>
  </si>
  <si>
    <t>Hydroelectric Power Generation</t>
  </si>
  <si>
    <t>Fossil Fuel Electric Power Generation</t>
  </si>
  <si>
    <t>Nuclear Electric Power Generation</t>
  </si>
  <si>
    <t>Other Electric Power Generation</t>
  </si>
  <si>
    <t>Electric Bulk Power Transmission and Control</t>
  </si>
  <si>
    <t>Electric Power Distribution</t>
  </si>
  <si>
    <t>Natural Gas Distribution</t>
  </si>
  <si>
    <t>Water Supply and Irrigation Systems</t>
  </si>
  <si>
    <t>Sewage Treatment Facilities</t>
  </si>
  <si>
    <t>Steam and Air-Conditioning Supply</t>
  </si>
  <si>
    <t>Land Subdivision</t>
  </si>
  <si>
    <t>New Single-Family Housing Construction (except Operative Builders)</t>
  </si>
  <si>
    <t>Fats and Oils Refining and Blending</t>
  </si>
  <si>
    <t>Breakfast Cereal Manufacturing</t>
  </si>
  <si>
    <t>Sugarcane Mills</t>
  </si>
  <si>
    <t>Cane Sugar Refining</t>
  </si>
  <si>
    <t>Beet Sugar Manufacturing</t>
  </si>
  <si>
    <t>Chocolate and Confectionery Manufacturing from Cacao Beans</t>
  </si>
  <si>
    <t>Confectionery Manufacturing from Purchased Chocolate</t>
  </si>
  <si>
    <t>Nonchocolate Confectionery Manufacturing</t>
  </si>
  <si>
    <t>Frozen Fruit, Juice, and Vegetable Manufacturing</t>
  </si>
  <si>
    <t>Frozen Specialty Food Manufacturing</t>
  </si>
  <si>
    <t>Other Metal Container Manufacturing</t>
  </si>
  <si>
    <t>Hardware Manufacturing</t>
  </si>
  <si>
    <t>Spring (Heavy Gauge) Manufacturing</t>
  </si>
  <si>
    <t>Spring (Light Gauge) Manufacturing</t>
  </si>
  <si>
    <t>Children and Families Services Programs, Recovery</t>
  </si>
  <si>
    <t>75-1546</t>
  </si>
  <si>
    <t>Payment to States for Foster Care and Adoption Assistance, Recovery</t>
  </si>
  <si>
    <t>75-1558</t>
  </si>
  <si>
    <t>Temporary Assistance for Needy Families</t>
  </si>
  <si>
    <t>80-0116</t>
  </si>
  <si>
    <t>80-0119</t>
  </si>
  <si>
    <t>Science, Recovery Act</t>
  </si>
  <si>
    <t>80-0121</t>
  </si>
  <si>
    <t>Cross Agency Support, Recovery Act</t>
  </si>
  <si>
    <t>80-0123</t>
  </si>
  <si>
    <t>Exploration, Recovery Act</t>
  </si>
  <si>
    <t>80-0125</t>
  </si>
  <si>
    <t>Human Services, General/Other</t>
  </si>
  <si>
    <t>P02</t>
  </si>
  <si>
    <t>Children &amp; Youth Services</t>
  </si>
  <si>
    <t>P02.02</t>
  </si>
  <si>
    <t>Adoption</t>
  </si>
  <si>
    <t>P02.03</t>
  </si>
  <si>
    <t>Child Care</t>
  </si>
  <si>
    <t>P02.04</t>
  </si>
  <si>
    <t>Children's Protective Services</t>
  </si>
  <si>
    <t>P02.06</t>
  </si>
  <si>
    <t>Foster Care</t>
  </si>
  <si>
    <t>P03</t>
  </si>
  <si>
    <t>Railroad Unemployment Insurance Extended Benefit Payments</t>
  </si>
  <si>
    <t>60-0115</t>
  </si>
  <si>
    <t>Economic Recovery Payments</t>
  </si>
  <si>
    <t>60-0116</t>
  </si>
  <si>
    <t>60-8262</t>
  </si>
  <si>
    <t>Limitation on Administration, Recovery Act</t>
  </si>
  <si>
    <t>68-0102</t>
  </si>
  <si>
    <t>State and Tribal Assistance Grants, Recovery Act</t>
  </si>
  <si>
    <t>68-0108</t>
  </si>
  <si>
    <t>Environmental Programs and Management</t>
  </si>
  <si>
    <t>68-0249</t>
  </si>
  <si>
    <t>Payment to the Hazardous Substance Superfund, Recovery Act</t>
  </si>
  <si>
    <t>68-0252</t>
  </si>
  <si>
    <t>Payment to the Leaking Underground Storage Tank Trust Fund</t>
  </si>
  <si>
    <t>68-8195</t>
  </si>
  <si>
    <t>Hazardous Substance Superfund, Recovery Act</t>
  </si>
  <si>
    <t>68-8196</t>
  </si>
  <si>
    <t>Leaking Underground Storage Tank Trust Fund Program</t>
  </si>
  <si>
    <t>68-0113</t>
  </si>
  <si>
    <t>69-0131</t>
  </si>
  <si>
    <t>69-0106</t>
  </si>
  <si>
    <t>Supplemental Discretionary Grants for a National Surface Transportation</t>
  </si>
  <si>
    <t>69-1304</t>
  </si>
  <si>
    <t>Facilities and Equipment, Recovery Act</t>
  </si>
  <si>
    <t>69-1306</t>
  </si>
  <si>
    <t>Grants-in-aid for Airports, Recovery Act</t>
  </si>
  <si>
    <t>69-0504</t>
  </si>
  <si>
    <t>Highway Infrastructure Investment, Recovery Act</t>
  </si>
  <si>
    <t>69-0718</t>
  </si>
  <si>
    <t>Capital Assistance for High Speed Rail Corridors</t>
  </si>
  <si>
    <t>69-0724</t>
  </si>
  <si>
    <t>Capital Grants to the National Railroad Passenger Corporation</t>
  </si>
  <si>
    <t>69-1749</t>
  </si>
  <si>
    <t>Operations and Training, Recovery Act</t>
  </si>
  <si>
    <t>69-1771</t>
  </si>
  <si>
    <t>Assistance to Small Shipyards, Recovery Act</t>
  </si>
  <si>
    <t>69-1101</t>
  </si>
  <si>
    <t>Transit Capital Assistance, Recovery Act</t>
  </si>
  <si>
    <t>69-1102</t>
  </si>
  <si>
    <t>Fixed Guideway Infrastructure Investment, Recovery Act</t>
  </si>
  <si>
    <t>69-1133</t>
  </si>
  <si>
    <t>Capital Investment Grants, Recovery Act</t>
  </si>
  <si>
    <t>70-0201</t>
  </si>
  <si>
    <t>Operating Expenses, Recovery Act</t>
  </si>
  <si>
    <t>70-0617</t>
  </si>
  <si>
    <t>Acquisition, Construction, and Improvements</t>
  </si>
  <si>
    <t>70-0618</t>
  </si>
  <si>
    <t>Alteration of Bridges, Recovery Act</t>
  </si>
  <si>
    <t>70-0546</t>
  </si>
  <si>
    <t>Automation Modernization, Immigration and Customs Enforcement</t>
  </si>
  <si>
    <t>70-0556</t>
  </si>
  <si>
    <t>Aviation Security, Recovery Act</t>
  </si>
  <si>
    <t>70-0534</t>
  </si>
  <si>
    <t>Salaries and Expenses, Customs and Border Protection</t>
  </si>
  <si>
    <t>70-0535</t>
  </si>
  <si>
    <t>Construction, Customs and Border Protection</t>
  </si>
  <si>
    <t>70-0536</t>
  </si>
  <si>
    <t>Border Security Fencing, Infrastructure, and Technology</t>
  </si>
  <si>
    <t>70-0563</t>
  </si>
  <si>
    <t>State and Local Programs, Recovery Act</t>
  </si>
  <si>
    <t>70-0567</t>
  </si>
  <si>
    <t>Firefighter Assistance Grants, Recovery Act</t>
  </si>
  <si>
    <t>70-0708</t>
  </si>
  <si>
    <t>Emergency Food and Shelter, Recovery Act</t>
  </si>
  <si>
    <t>70-0118</t>
  </si>
  <si>
    <t>Office of the Under Secretary for Management, Recovery Act</t>
  </si>
  <si>
    <t>72-0302</t>
  </si>
  <si>
    <t>Capital Investment Fund</t>
  </si>
  <si>
    <t>73-0101</t>
  </si>
  <si>
    <t>73-0201</t>
  </si>
  <si>
    <t>73-1156</t>
  </si>
  <si>
    <t>Business Loans Program Account, Recovery Act</t>
  </si>
  <si>
    <t>73-4268</t>
  </si>
  <si>
    <t>Surety Bond Guarantees Revolving Fund - Recovery Act</t>
  </si>
  <si>
    <t>73-4279</t>
  </si>
  <si>
    <t>Business Loan and Investment Direct Loan Financing Account</t>
  </si>
  <si>
    <t>73-4280</t>
  </si>
  <si>
    <t>Business Loan and Investment Guaranteed Loan Financing Account</t>
  </si>
  <si>
    <t>75-0120</t>
  </si>
  <si>
    <t>General Departmental Management</t>
  </si>
  <si>
    <t>75-0121</t>
  </si>
  <si>
    <t>75-0129</t>
  </si>
  <si>
    <t>75-0131</t>
  </si>
  <si>
    <t>Office of National Coordinator for Health Information Technology</t>
  </si>
  <si>
    <t>75-0141</t>
  </si>
  <si>
    <t>Public Health and Social Services Emergency Fund, Recovery</t>
  </si>
  <si>
    <t>75-0144</t>
  </si>
  <si>
    <t>Prevention and Wellness Fund, Recovery</t>
  </si>
  <si>
    <t>75-0942</t>
  </si>
  <si>
    <t>Disease Control, Research and Training, Recovery</t>
  </si>
  <si>
    <t>75-0351</t>
  </si>
  <si>
    <t>Health Resources and Services, Recovery</t>
  </si>
  <si>
    <t>75-0389</t>
  </si>
  <si>
    <t>Indian Health Services, Recovery</t>
  </si>
  <si>
    <t>75-0392</t>
  </si>
  <si>
    <t>Indian Health Facilities, Recovery</t>
  </si>
  <si>
    <t>75-1701</t>
  </si>
  <si>
    <t xml:space="preserve">Healthcare Research and Quality, Recovery </t>
  </si>
  <si>
    <t>75-0808</t>
  </si>
  <si>
    <t>National Library of Medicine</t>
  </si>
  <si>
    <t>75-0818</t>
  </si>
  <si>
    <t>John E. Fogarty International Center</t>
  </si>
  <si>
    <t>75-0839</t>
  </si>
  <si>
    <t>Building and Facilities, Recovery</t>
  </si>
  <si>
    <t>75-0840</t>
  </si>
  <si>
    <t>Sub Recipient Highly Compensated Officers</t>
  </si>
  <si>
    <t>Sub Recipient Place of Performance</t>
  </si>
  <si>
    <t>Address 1</t>
  </si>
  <si>
    <t>Address 2</t>
  </si>
  <si>
    <t>Soybean Farming</t>
  </si>
  <si>
    <t>Oilseed (except Soybean) Farming</t>
  </si>
  <si>
    <t>Dry Pea and Bean Farming</t>
  </si>
  <si>
    <t>Wheat Farming</t>
  </si>
  <si>
    <t>Corn Farming</t>
  </si>
  <si>
    <t>Rice Farming</t>
  </si>
  <si>
    <t>Oilseed and Grain Combination Farming</t>
  </si>
  <si>
    <t>All Other Grain Farming</t>
  </si>
  <si>
    <t>Potato Farming</t>
  </si>
  <si>
    <t>Other Vegetable (except Potato) and Melon Farming</t>
  </si>
  <si>
    <t>Orange Groves</t>
  </si>
  <si>
    <t>Citrus (except Orange) Groves</t>
  </si>
  <si>
    <t>Apple Orchards</t>
  </si>
  <si>
    <t>Grape Vineyards</t>
  </si>
  <si>
    <t>Strawberry Farming</t>
  </si>
  <si>
    <t>Berry (except Strawberry) Farming</t>
  </si>
  <si>
    <t>Tree Nut Farming</t>
  </si>
  <si>
    <t>Fruit and Tree Nut Combination Farming</t>
  </si>
  <si>
    <t>Other Noncitrus Fruit Farming</t>
  </si>
  <si>
    <t>Mushroom Production</t>
  </si>
  <si>
    <t>Other Food Crops Grown Under Cover</t>
  </si>
  <si>
    <t>Nursery and Tree Production</t>
  </si>
  <si>
    <t>Pennsylvania</t>
  </si>
  <si>
    <t>Ohio</t>
  </si>
  <si>
    <t>Michigan</t>
  </si>
  <si>
    <t>Georgia</t>
  </si>
  <si>
    <t>North Carolina</t>
  </si>
  <si>
    <t>International Trade</t>
  </si>
  <si>
    <t>Q06</t>
  </si>
  <si>
    <t>International Relief</t>
  </si>
  <si>
    <t>Q06.02</t>
  </si>
  <si>
    <t>International Children's Relief</t>
  </si>
  <si>
    <t>Q06.03</t>
  </si>
  <si>
    <t>Refugee Relief</t>
  </si>
  <si>
    <t>R01</t>
  </si>
  <si>
    <t>Civil Rights, Social Action &amp; Advocacy, General/Other</t>
  </si>
  <si>
    <t>R02</t>
  </si>
  <si>
    <t>Civil Liberties</t>
  </si>
  <si>
    <t>R02.02</t>
  </si>
  <si>
    <t>Censorship, Freedom of Speech &amp; Press</t>
  </si>
  <si>
    <t>R02.03</t>
  </si>
  <si>
    <t>Privacy Rights</t>
  </si>
  <si>
    <t>R02.04</t>
  </si>
  <si>
    <t>Reproductive Rights</t>
  </si>
  <si>
    <t>R02.05</t>
  </si>
  <si>
    <t>Right to Die</t>
  </si>
  <si>
    <t>R02.06</t>
  </si>
  <si>
    <t>Right to Life</t>
  </si>
  <si>
    <t>R03</t>
  </si>
  <si>
    <t>Civil Rights</t>
  </si>
  <si>
    <t>R03.02</t>
  </si>
  <si>
    <t>Children's Rights</t>
  </si>
  <si>
    <t>R03.03</t>
  </si>
  <si>
    <t>Disabled Persons' Rights</t>
  </si>
  <si>
    <t>R03.04</t>
  </si>
  <si>
    <t>Ethnic Groups' Rights &amp; Racial Equality</t>
  </si>
  <si>
    <t>R03.05</t>
  </si>
  <si>
    <t>Immigrants' Rights</t>
  </si>
  <si>
    <t>R03.06</t>
  </si>
  <si>
    <t>Lesbian &amp; Gay Rights</t>
  </si>
  <si>
    <t>R03.07</t>
  </si>
  <si>
    <t>Seniors' Rights</t>
  </si>
  <si>
    <t>R03.08</t>
  </si>
  <si>
    <t>Women's Rights</t>
  </si>
  <si>
    <t>R04</t>
  </si>
  <si>
    <t>Intergroup Relations</t>
  </si>
  <si>
    <t>S01</t>
  </si>
  <si>
    <t>Community Development, General/Other</t>
  </si>
  <si>
    <t>S02</t>
  </si>
  <si>
    <t>Community Economic Development</t>
  </si>
  <si>
    <t>S02.02</t>
  </si>
  <si>
    <t>Business Promotion</t>
  </si>
  <si>
    <t>S02.03</t>
  </si>
  <si>
    <t>Business Recruitment &amp; Attraction</t>
  </si>
  <si>
    <t>S02.05</t>
  </si>
  <si>
    <t>Regional Economic Development</t>
  </si>
  <si>
    <t>S02.06</t>
  </si>
  <si>
    <t>Rural Economic Development</t>
  </si>
  <si>
    <t>S02.07</t>
  </si>
  <si>
    <t>Small &amp; Minority Business Development Programs</t>
  </si>
  <si>
    <t>S02.08</t>
  </si>
  <si>
    <t>Tourism Development</t>
  </si>
  <si>
    <t>S03</t>
  </si>
  <si>
    <t>Community Renewal</t>
  </si>
  <si>
    <t>S03.03</t>
  </si>
  <si>
    <t>Business Districts Revitalization</t>
  </si>
  <si>
    <t>S03.04</t>
  </si>
  <si>
    <t>Neighborhood Revitalization</t>
  </si>
  <si>
    <t>S03.05</t>
  </si>
  <si>
    <t>Waterfront Development</t>
  </si>
  <si>
    <t>S04</t>
  </si>
  <si>
    <t>Organizational Development &amp; Training</t>
  </si>
  <si>
    <t>T01</t>
  </si>
  <si>
    <t>Philanthropy, Voluntarism &amp; Grantmaking, General/Other</t>
  </si>
  <si>
    <t>T02</t>
  </si>
  <si>
    <t>Comprehensive Grantmaking</t>
  </si>
  <si>
    <t>T03</t>
  </si>
  <si>
    <t>Fundraising</t>
  </si>
  <si>
    <t>T04</t>
  </si>
  <si>
    <t>Grants Development</t>
  </si>
  <si>
    <t>T05</t>
  </si>
  <si>
    <t>Voluntarism Promotion</t>
  </si>
  <si>
    <t>T05.02</t>
  </si>
  <si>
    <t>Community Service</t>
  </si>
  <si>
    <t>T05.03</t>
  </si>
  <si>
    <t>Volunteer Training &amp; Placement</t>
  </si>
  <si>
    <t>T05.04</t>
  </si>
  <si>
    <t>Senior Volunteer Programs</t>
  </si>
  <si>
    <t>U01</t>
  </si>
  <si>
    <t>Science &amp; Technology, General/Other</t>
  </si>
  <si>
    <t>U02</t>
  </si>
  <si>
    <t>Biological &amp; Life Sciences</t>
  </si>
  <si>
    <t>U02.02</t>
  </si>
  <si>
    <t>Biochemistry, Biophysics &amp; Molecular Biology</t>
  </si>
  <si>
    <t>U02.03</t>
  </si>
  <si>
    <t>Botany</t>
  </si>
  <si>
    <t>U02.04</t>
  </si>
  <si>
    <t>Ecology, Evolution, Systematics &amp; Population Biology</t>
  </si>
  <si>
    <t>U02.05</t>
  </si>
  <si>
    <t>Zoology</t>
  </si>
  <si>
    <t>U03</t>
  </si>
  <si>
    <t>Engineering &amp; Technology</t>
  </si>
  <si>
    <t>U03.02</t>
  </si>
  <si>
    <t>Computer &amp; Information Science</t>
  </si>
  <si>
    <t>U03.03</t>
  </si>
  <si>
    <t>Engineering</t>
  </si>
  <si>
    <t>U03.04</t>
  </si>
  <si>
    <t>Manufacturing &amp; Industry</t>
  </si>
  <si>
    <t>U03.05</t>
  </si>
  <si>
    <t>Travel Agencies</t>
  </si>
  <si>
    <t>Tour Operators</t>
  </si>
  <si>
    <t>Convention and Visitors Bureaus</t>
  </si>
  <si>
    <t>All Other Travel Arrangement and Reservation Services</t>
  </si>
  <si>
    <t>Investigation Services</t>
  </si>
  <si>
    <t>Security Guards and Patrol Services</t>
  </si>
  <si>
    <t>Armored Car Services</t>
  </si>
  <si>
    <t>Security Systems Services (except Locksmiths)</t>
  </si>
  <si>
    <t>Locksmiths</t>
  </si>
  <si>
    <t>Exterminating and Pest Control Services</t>
  </si>
  <si>
    <t>Janitorial Services</t>
  </si>
  <si>
    <t>Landscaping Services</t>
  </si>
  <si>
    <t>Carpet and Upholstery Cleaning Services</t>
  </si>
  <si>
    <t>Professional and Management Development Training</t>
  </si>
  <si>
    <t>Cosmetology and Barber Schools</t>
  </si>
  <si>
    <t>Flight Training</t>
  </si>
  <si>
    <t>Apprenticeship Training</t>
  </si>
  <si>
    <t>Other Technical and Trade Schools</t>
  </si>
  <si>
    <t>Fine Arts Schools</t>
  </si>
  <si>
    <t>Sports and Recreation Instruction</t>
  </si>
  <si>
    <t>Language Schools</t>
  </si>
  <si>
    <t>Exam Preparation and Tutoring</t>
  </si>
  <si>
    <t>Automobile Driving Schools</t>
  </si>
  <si>
    <t>All Other Miscellaneous Schools and Instruction</t>
  </si>
  <si>
    <t>Educational Support Services</t>
  </si>
  <si>
    <t>Offices of Physicians (except Mental Health Specialists)</t>
  </si>
  <si>
    <t>Offices of Physicians, Mental Health Specialists</t>
  </si>
  <si>
    <t>Offices of Dentists</t>
  </si>
  <si>
    <t>Offices of Chiropractors</t>
  </si>
  <si>
    <t>Offices of Optometrists</t>
  </si>
  <si>
    <t>Offices of Mental Health Practitioners (except Physicians)</t>
  </si>
  <si>
    <t>Offices of Physical, Occupational and Speech Therapists, and Audiologists</t>
  </si>
  <si>
    <t>Offices of Podiatrists</t>
  </si>
  <si>
    <t>Offices of All Other Miscellaneous Health Practitioners</t>
  </si>
  <si>
    <t>Family Planning Centers</t>
  </si>
  <si>
    <t>Outpatient Mental Health and Substance Abuse Centers</t>
  </si>
  <si>
    <t>HMO Medical Centers</t>
  </si>
  <si>
    <t>Kidney Dialysis Centers</t>
  </si>
  <si>
    <t>Freestanding Ambulatory Surgical and Emergency Centers</t>
  </si>
  <si>
    <t>All Other Outpatient Care Centers</t>
  </si>
  <si>
    <t>Medical Laboratories</t>
  </si>
  <si>
    <t>Diagnostic Imaging Centers</t>
  </si>
  <si>
    <t>Home Health Care Services</t>
  </si>
  <si>
    <t>Ambulance Services</t>
  </si>
  <si>
    <t>Blood and Organ Banks</t>
  </si>
  <si>
    <t>All Other Miscellaneous Ambulatory Health Care Services</t>
  </si>
  <si>
    <t>Sub Recipient Information</t>
  </si>
  <si>
    <t>Sub Award Information</t>
  </si>
  <si>
    <t>Amount of Sub Award*</t>
  </si>
  <si>
    <t>Sub Award Date*</t>
  </si>
  <si>
    <t>Total Sub Award Funds Disbursed*</t>
  </si>
  <si>
    <t>Cable and Other Subscription Programming</t>
  </si>
  <si>
    <t>Wired Telecommunications Carriers</t>
  </si>
  <si>
    <t>Telecommunications Resellers</t>
  </si>
  <si>
    <t>Satellite Telecommunications</t>
  </si>
  <si>
    <t>News Syndicates</t>
  </si>
  <si>
    <t>Libraries and Archives</t>
  </si>
  <si>
    <t>All Other Information Services</t>
  </si>
  <si>
    <t>Data Processing, Hosting, and Related Services</t>
  </si>
  <si>
    <t>Monetary Authorities - Central Bank</t>
  </si>
  <si>
    <t>Commercial Banking</t>
  </si>
  <si>
    <t>Savings Institutions</t>
  </si>
  <si>
    <t>Credit Unions</t>
  </si>
  <si>
    <t>Computer Facilities Management Services</t>
  </si>
  <si>
    <t>Other Computer Related Services</t>
  </si>
  <si>
    <t>Administrative Management and General Management Consulting Services</t>
  </si>
  <si>
    <t>Marketing Consulting Services</t>
  </si>
  <si>
    <t>Process, Physical Distribution, and Logistics Consulting Services</t>
  </si>
  <si>
    <t>Environmental Consulting Services</t>
  </si>
  <si>
    <t>Other Scientific and Technical Consulting Services</t>
  </si>
  <si>
    <t>Research and Development in the Social Sciences and Humanities</t>
  </si>
  <si>
    <t>Advertising Agencies</t>
  </si>
  <si>
    <t>Public Relations Agencies</t>
  </si>
  <si>
    <t>Sugar Beet Farming</t>
  </si>
  <si>
    <t>Peanut Farming</t>
  </si>
  <si>
    <t>All Other Miscellaneous Crop Farming</t>
  </si>
  <si>
    <t>Beef Cattle Ranching and Farming</t>
  </si>
  <si>
    <t>Cattle Feedlots</t>
  </si>
  <si>
    <t>Dairy Cattle and Milk Production</t>
  </si>
  <si>
    <t>General Arts Education</t>
  </si>
  <si>
    <t>A01.03</t>
  </si>
  <si>
    <t>General Arts Funding</t>
  </si>
  <si>
    <t>00SE1234-013</t>
  </si>
  <si>
    <t>Student Services</t>
  </si>
  <si>
    <t>B07.05</t>
  </si>
  <si>
    <t>Alumni</t>
  </si>
  <si>
    <t>B07.06</t>
  </si>
  <si>
    <t>Guidance &amp; Counseling</t>
  </si>
  <si>
    <t>B07.07</t>
  </si>
  <si>
    <t>School Health Services</t>
  </si>
  <si>
    <t>B07.08</t>
  </si>
  <si>
    <t>Student Financial Aid</t>
  </si>
  <si>
    <t>B08</t>
  </si>
  <si>
    <t>Teacher &amp; Faculty</t>
  </si>
  <si>
    <t>C01</t>
  </si>
  <si>
    <t>Environment, General/Other</t>
  </si>
  <si>
    <t>C02</t>
  </si>
  <si>
    <t>Environmental Education</t>
  </si>
  <si>
    <t>C03</t>
  </si>
  <si>
    <t>Environmental &amp; Sustainable Design</t>
  </si>
  <si>
    <t>C03.02</t>
  </si>
  <si>
    <t>Architectural &amp; Landscape Design</t>
  </si>
  <si>
    <t>C03.03</t>
  </si>
  <si>
    <t>Environmental &amp; Urban Beautification</t>
  </si>
  <si>
    <t>Shoe Stores</t>
  </si>
  <si>
    <t>Jewelry Stores</t>
  </si>
  <si>
    <t>Luggage and Leather Goods Stores</t>
  </si>
  <si>
    <t>Sporting Goods Stores</t>
  </si>
  <si>
    <t>Hobby, Toy, and Game Stores</t>
  </si>
  <si>
    <t>Sewing, Needlework, and Piece Goods Stores</t>
  </si>
  <si>
    <t>Musical Instrument and Supplies Stores</t>
  </si>
  <si>
    <t>Book Stores</t>
  </si>
  <si>
    <t>News Dealers and Newsstands</t>
  </si>
  <si>
    <t>Prerecorded Tape, Compact Disc, and Record Stores</t>
  </si>
  <si>
    <t>Department Stores (except Discount Department Stores)</t>
  </si>
  <si>
    <t>AL</t>
  </si>
  <si>
    <t>AK</t>
  </si>
  <si>
    <t>AS</t>
  </si>
  <si>
    <t>AZ</t>
  </si>
  <si>
    <t>AR</t>
  </si>
  <si>
    <t>CA</t>
  </si>
  <si>
    <t>CO</t>
  </si>
  <si>
    <t>CT</t>
  </si>
  <si>
    <t>DE</t>
  </si>
  <si>
    <t>DC</t>
  </si>
  <si>
    <t>FM</t>
  </si>
  <si>
    <t>FL</t>
  </si>
  <si>
    <t>GA</t>
  </si>
  <si>
    <t>GU</t>
  </si>
  <si>
    <t>HI</t>
  </si>
  <si>
    <t>ID</t>
  </si>
  <si>
    <t>IL</t>
  </si>
  <si>
    <t>IN</t>
  </si>
  <si>
    <t>IA</t>
  </si>
  <si>
    <t>KS</t>
  </si>
  <si>
    <t>Country*</t>
  </si>
  <si>
    <t>Prime Recipient Indication of Reporting Applicability*</t>
  </si>
  <si>
    <t>Infrastructure Contact Phone</t>
  </si>
  <si>
    <t>Infrastructure Contact Phone Ext</t>
  </si>
  <si>
    <t>Infrastructure Contact Email</t>
  </si>
  <si>
    <t>Infrastructure City</t>
  </si>
  <si>
    <t>Infrastructure State</t>
  </si>
  <si>
    <t>Infrastructure Contact Name</t>
  </si>
  <si>
    <t>Household Refrigerator and Home Freezer Manufacturing</t>
  </si>
  <si>
    <t>Household Laundry Equipment Manufacturing</t>
  </si>
  <si>
    <t>Other Major Household Appliance Manufacturing</t>
  </si>
  <si>
    <t>Power, Distribution, and Specialty Transformer Manufacturing</t>
  </si>
  <si>
    <t>Motor and Generator Manufacturing</t>
  </si>
  <si>
    <t>Environmental Protection Agency</t>
  </si>
  <si>
    <t>6804</t>
  </si>
  <si>
    <t>6904</t>
  </si>
  <si>
    <t>690S</t>
  </si>
  <si>
    <t>Office of the Secretary of Transportation</t>
  </si>
  <si>
    <t>6920</t>
  </si>
  <si>
    <t>Federal Aviation Administration</t>
  </si>
  <si>
    <t>6925</t>
  </si>
  <si>
    <t>Federal Highway Administration</t>
  </si>
  <si>
    <t>6930</t>
  </si>
  <si>
    <t>Medical Disciplines &amp; Occupations Research</t>
  </si>
  <si>
    <t>H03.02</t>
  </si>
  <si>
    <t>Biomedical Engineering Research</t>
  </si>
  <si>
    <t>H03.03</t>
  </si>
  <si>
    <t>Community Medicine Research</t>
  </si>
  <si>
    <t>H03.04</t>
  </si>
  <si>
    <t>Epidemiology Research</t>
  </si>
  <si>
    <t>H03.05</t>
  </si>
  <si>
    <t>Geriatrics Research</t>
  </si>
  <si>
    <t>H03.06</t>
  </si>
  <si>
    <t>Medical Genetics Research</t>
  </si>
  <si>
    <t>H03.07</t>
  </si>
  <si>
    <t>Medical Specialties Research</t>
  </si>
  <si>
    <t>H03.08</t>
  </si>
  <si>
    <t>Military &amp; Naval Medicine Research</t>
  </si>
  <si>
    <t>H03.09</t>
  </si>
  <si>
    <t>Nursing Research</t>
  </si>
  <si>
    <t>H03.10</t>
  </si>
  <si>
    <t>Osteopathic Medicine Research</t>
  </si>
  <si>
    <t>H03.11</t>
  </si>
  <si>
    <t>Pharmacology Research</t>
  </si>
  <si>
    <t>H03.12</t>
  </si>
  <si>
    <t>Sports Medicine Research</t>
  </si>
  <si>
    <t>H03.13</t>
  </si>
  <si>
    <t>Surgical Specialties Research</t>
  </si>
  <si>
    <t>H03.14</t>
  </si>
  <si>
    <t>Telemedicine Research</t>
  </si>
  <si>
    <t>H03.15</t>
  </si>
  <si>
    <t>Tropical Medicine Research</t>
  </si>
  <si>
    <t>I01</t>
  </si>
  <si>
    <t>Crime &amp; Legal, General/Other</t>
  </si>
  <si>
    <t>I02</t>
  </si>
  <si>
    <t>Crime Control &amp; Prevention</t>
  </si>
  <si>
    <t>I02.02</t>
  </si>
  <si>
    <t>Citizen Crime Reporting</t>
  </si>
  <si>
    <t>I02.03</t>
  </si>
  <si>
    <t>Community Crime Prevention</t>
  </si>
  <si>
    <t>I02.04</t>
  </si>
  <si>
    <t>Drunk Driving</t>
  </si>
  <si>
    <t>I02.05</t>
  </si>
  <si>
    <t>Family Violence Prevention</t>
  </si>
  <si>
    <t>I02.05.02</t>
  </si>
  <si>
    <t>Child Abuse Prevention</t>
  </si>
  <si>
    <t>I02.05.03</t>
  </si>
  <si>
    <t>Spouse Abuse Prevention</t>
  </si>
  <si>
    <t>I02.06</t>
  </si>
  <si>
    <t>Gun Control</t>
  </si>
  <si>
    <t>I02.07</t>
  </si>
  <si>
    <t>Hate Crimes Prevention</t>
  </si>
  <si>
    <t>I02.11</t>
  </si>
  <si>
    <t>Missing Persons</t>
  </si>
  <si>
    <t>I02.12</t>
  </si>
  <si>
    <t>Finfish Farming and Fish Hatcheries</t>
  </si>
  <si>
    <t>Shellfish Farming</t>
  </si>
  <si>
    <t>Apiculture</t>
  </si>
  <si>
    <t>Horses and Other Equine Production</t>
  </si>
  <si>
    <t>Fur-Bearing Animal and Rabbit Production</t>
  </si>
  <si>
    <t>All Other Animal Production</t>
  </si>
  <si>
    <t>Timber Tract Operations</t>
  </si>
  <si>
    <t>Forest Nurseries and Gathering of Forest Products</t>
  </si>
  <si>
    <t>Logging</t>
  </si>
  <si>
    <t>Finfish Fishing</t>
  </si>
  <si>
    <t>Shellfish Fishing</t>
  </si>
  <si>
    <t>Other Marine Fishing</t>
  </si>
  <si>
    <t>Hunting and Trapping</t>
  </si>
  <si>
    <t>Cotton Ginning</t>
  </si>
  <si>
    <t>Soil Preparation, Planting, and Cultivating</t>
  </si>
  <si>
    <t>Crop Harvesting, Primarily by Machine</t>
  </si>
  <si>
    <t>Postharvest Crop Activities (except Cotton Ginning)</t>
  </si>
  <si>
    <t>Farm Labor Contractors and Crew Leaders</t>
  </si>
  <si>
    <t>Farm Management Services</t>
  </si>
  <si>
    <t>Support Activities for Animal Production</t>
  </si>
  <si>
    <t>Support Activities for Forestry</t>
  </si>
  <si>
    <t>Crude Petroleum and Natural Gas Extraction</t>
  </si>
  <si>
    <t>0500</t>
  </si>
  <si>
    <t>Government Accountability Office</t>
  </si>
  <si>
    <t>1201</t>
  </si>
  <si>
    <t>Office of the Secretary of Agriculture</t>
  </si>
  <si>
    <t>1204</t>
  </si>
  <si>
    <t>Office of the Inspector General</t>
  </si>
  <si>
    <t>12C2</t>
  </si>
  <si>
    <t>Forest Service</t>
  </si>
  <si>
    <t>12C3</t>
  </si>
  <si>
    <t>Natural Resources Conservation Service</t>
  </si>
  <si>
    <t>12D2</t>
  </si>
  <si>
    <t>Farm Service Agency</t>
  </si>
  <si>
    <t>12D3</t>
  </si>
  <si>
    <t>Foreign Agricultural Service</t>
  </si>
  <si>
    <t>12E0</t>
  </si>
  <si>
    <t>Under Secretary for Rural Development</t>
  </si>
  <si>
    <t>12E2</t>
  </si>
  <si>
    <t>Rural Utilities Service</t>
  </si>
  <si>
    <t>12E3</t>
  </si>
  <si>
    <t>Rural Housing Service</t>
  </si>
  <si>
    <t>12E4</t>
  </si>
  <si>
    <t>Rural Business Cooperative Service</t>
  </si>
  <si>
    <t>12F2</t>
  </si>
  <si>
    <t>Custom Computer Programming Services</t>
  </si>
  <si>
    <t>Computer Systems Design Services</t>
  </si>
  <si>
    <t>LA</t>
  </si>
  <si>
    <t>N</t>
  </si>
  <si>
    <t>Other Management Consulting Services</t>
  </si>
  <si>
    <t>Motor Vehicle Parts (Used) Merchant Wholesalers</t>
  </si>
  <si>
    <t>Furniture Merchant Wholesalers</t>
  </si>
  <si>
    <t>Other Grocery and Related Products Merchant Wholesalers</t>
  </si>
  <si>
    <t>Grain and Field Bean Merchant Wholesalers</t>
  </si>
  <si>
    <t>Livestock Merchant Wholesalers</t>
  </si>
  <si>
    <t>Other Farm Product Raw Material Merchant Wholesalers</t>
  </si>
  <si>
    <t>Departmental Offices</t>
  </si>
  <si>
    <t>2050</t>
  </si>
  <si>
    <t>Internal Revenue Service</t>
  </si>
  <si>
    <t>2100</t>
  </si>
  <si>
    <t>Department of the Army</t>
  </si>
  <si>
    <t>21GB</t>
  </si>
  <si>
    <t>Office of the Chief of the National Guard Bureau</t>
  </si>
  <si>
    <t>21HR</t>
  </si>
  <si>
    <t>U.S. Army Reserve Command</t>
  </si>
  <si>
    <t>2700</t>
  </si>
  <si>
    <t>Federal Communications Commission</t>
  </si>
  <si>
    <t>2800</t>
  </si>
  <si>
    <t>Social Security Administration</t>
  </si>
  <si>
    <t>2804</t>
  </si>
  <si>
    <t>3300</t>
  </si>
  <si>
    <t>Smithsonian Institution</t>
  </si>
  <si>
    <t>3600</t>
  </si>
  <si>
    <t>Jewelry (except Costume) Manufacturing</t>
  </si>
  <si>
    <t>Silverware and Hollowware Manufacturing</t>
  </si>
  <si>
    <t>Jewelers' Material and Lapidary Work Manufacturing</t>
  </si>
  <si>
    <t>Costume Jewelry and Novelty Manufacturing</t>
  </si>
  <si>
    <t>Sporting and Athletic Goods Manufacturing</t>
  </si>
  <si>
    <t>Doll and Stuffed Toy Manufacturing</t>
  </si>
  <si>
    <t>Game, Toy, and Children's Vehicle Manufacturing</t>
  </si>
  <si>
    <t>Pen and Mechanical Pencil Manufacturing</t>
  </si>
  <si>
    <t>Lead Pencil and Art Good Manufacturing</t>
  </si>
  <si>
    <t>Federal Railroad Administration</t>
  </si>
  <si>
    <t>6938</t>
  </si>
  <si>
    <t>Maritime Administration</t>
  </si>
  <si>
    <t>6955</t>
  </si>
  <si>
    <t>Federal Transit Administration</t>
  </si>
  <si>
    <t>7004</t>
  </si>
  <si>
    <t>7008</t>
  </si>
  <si>
    <t>U.S. Coast Guard</t>
  </si>
  <si>
    <t>7012</t>
  </si>
  <si>
    <t>U.S. Immigration and Customs Enforcement</t>
  </si>
  <si>
    <t>7013</t>
  </si>
  <si>
    <t>Transportation Security Administration</t>
  </si>
  <si>
    <t>7014</t>
  </si>
  <si>
    <t>U.S. Customs and Border Protection</t>
  </si>
  <si>
    <t>7022</t>
  </si>
  <si>
    <t>Federal Emergency Management Agency</t>
  </si>
  <si>
    <t>7051</t>
  </si>
  <si>
    <t>Office of the Under Secretary for Management</t>
  </si>
  <si>
    <t>7200</t>
  </si>
  <si>
    <t>U.S. Agency for International Development</t>
  </si>
  <si>
    <t>7300</t>
  </si>
  <si>
    <t>Small Business Administration</t>
  </si>
  <si>
    <t>7505</t>
  </si>
  <si>
    <t>Office of Assistant Secretary for Administration and Management</t>
  </si>
  <si>
    <t>7523</t>
  </si>
  <si>
    <t>Centers for Disease Control and Prevention</t>
  </si>
  <si>
    <t>7526</t>
  </si>
  <si>
    <t>Health Resources and Services Administration</t>
  </si>
  <si>
    <t>7527</t>
  </si>
  <si>
    <t>Indian Health Service</t>
  </si>
  <si>
    <t>7528</t>
  </si>
  <si>
    <t>Agency for Healthcare Research and Quality</t>
  </si>
  <si>
    <t>7529</t>
  </si>
  <si>
    <t>Motor Vehicle Supplies and New Parts Merchant Wholesalers</t>
  </si>
  <si>
    <t>Administration of Air and Water Resource and Solid Waste Management Programs</t>
  </si>
  <si>
    <t>Administration of Conservation Programs</t>
  </si>
  <si>
    <t>Poured Concrete Foundation and Structure Contractors</t>
  </si>
  <si>
    <t>Structural Steel and Precast Concrete Contractors</t>
  </si>
  <si>
    <t>Glass and Glazing Contractors</t>
  </si>
  <si>
    <t>Drywall and Insulation Contractors</t>
  </si>
  <si>
    <t>Framing Contractors</t>
  </si>
  <si>
    <t>Finish Carpentry Contractors</t>
  </si>
  <si>
    <t>Dog and Cat Food Manufacturing</t>
  </si>
  <si>
    <t>Other Animal Food Manufacturing</t>
  </si>
  <si>
    <t>Flour Milling</t>
  </si>
  <si>
    <t>Rice Milling</t>
  </si>
  <si>
    <t>Malt Manufacturing</t>
  </si>
  <si>
    <t>Wet Corn Milling</t>
  </si>
  <si>
    <t>Soybean Processing</t>
  </si>
  <si>
    <t>Other Oilseed Processing</t>
  </si>
  <si>
    <t>Specialty (except Psychiatric and Substance Abuse) Hospitals</t>
  </si>
  <si>
    <t>Nursing Care Facilities</t>
  </si>
  <si>
    <t>Residential Mental Retardation Facilities</t>
  </si>
  <si>
    <t>#</t>
  </si>
  <si>
    <t>Other Chemical and Fertilizer Mineral Mining</t>
  </si>
  <si>
    <t>Secondary Smelting and Alloying of Aluminum</t>
  </si>
  <si>
    <t>Aluminum Extruded Product Manufacturing</t>
  </si>
  <si>
    <t>Other Aluminum Rolling and Drawing</t>
  </si>
  <si>
    <t>Primary Smelting and Refining of Copper</t>
  </si>
  <si>
    <t>Primary Smelting and Refining of Nonferrous Metal (except Copper and Aluminum)</t>
  </si>
  <si>
    <t>Copper Rolling, Drawing, and Extruding</t>
  </si>
  <si>
    <t>Copper Wire (except Mechanical) Drawing</t>
  </si>
  <si>
    <t>Secondary Smelting, Refining, and Alloying of Copper</t>
  </si>
  <si>
    <t>Nonferrous Metal (except Copper and Aluminum) Rolling, Drawing, and Extruding</t>
  </si>
  <si>
    <t>Secondary Smelting, Refining, and Alloying of Nonferrous Metal (except Copper and Aluminum)</t>
  </si>
  <si>
    <t>Iron Foundries</t>
  </si>
  <si>
    <t>Steel Investment Foundries</t>
  </si>
  <si>
    <t>Steel Foundries (except Investment)</t>
  </si>
  <si>
    <t>Aluminum Die-Casting Foundries</t>
  </si>
  <si>
    <t>Nonferrous (except Aluminum) Die-Casting Foundries</t>
  </si>
  <si>
    <t>Aluminum Foundries (except Die-Casting)</t>
  </si>
  <si>
    <t>Copper Foundries (except Die-Casting)</t>
  </si>
  <si>
    <t>Other Nonferrous Foundries (except Die-Casting)</t>
  </si>
  <si>
    <t>Iron and Steel Forging</t>
  </si>
  <si>
    <t>Nonferrous Forging</t>
  </si>
  <si>
    <t>Custom Roll Forming</t>
  </si>
  <si>
    <t>Crown and Closure Manufacturing</t>
  </si>
  <si>
    <t>Metal Stamping</t>
  </si>
  <si>
    <t>Powder Metallurgy Part Manufacturing</t>
  </si>
  <si>
    <t>Cutlery and Flatware (except Precious) Manufacturing</t>
  </si>
  <si>
    <t>Hand and Edge Tool Manufacturing</t>
  </si>
  <si>
    <t>Saw Blade and Handsaw Manufacturing</t>
  </si>
  <si>
    <t>Kitchen Utensil, Pot, and Pan Manufacturing</t>
  </si>
  <si>
    <t>Prefabricated Metal Building and Component Manufacturing</t>
  </si>
  <si>
    <t>Fabricated Structural Metal Manufacturing</t>
  </si>
  <si>
    <t>Plate Work Manufacturing</t>
  </si>
  <si>
    <t>Metal Window and Door Manufacturing</t>
  </si>
  <si>
    <t>Mixed Mode Transit Systems</t>
  </si>
  <si>
    <t>Commuter Rail Systems</t>
  </si>
  <si>
    <t>Bus and Other Motor Vehicle Transit Systems</t>
  </si>
  <si>
    <t>Other Urban Transit Systems</t>
  </si>
  <si>
    <t>Interurban and Rural Bus Transportation</t>
  </si>
  <si>
    <t>Taxi Service</t>
  </si>
  <si>
    <t>Limousine Service</t>
  </si>
  <si>
    <t>School and Employee Bus Transportation</t>
  </si>
  <si>
    <t>Charter Bus Industry</t>
  </si>
  <si>
    <t>Special Needs Transportation</t>
  </si>
  <si>
    <t>All Other Transit and Ground Passenger Transportation</t>
  </si>
  <si>
    <t>Pipeline Transportation of Crude Oil</t>
  </si>
  <si>
    <t>Pipeline Transportation of Natural Gas</t>
  </si>
  <si>
    <t>Pipeline Transportation of Refined Petroleum Products</t>
  </si>
  <si>
    <t>All Other Pipeline Transportation</t>
  </si>
  <si>
    <t>Scenic and Sightseeing Transportation, Land</t>
  </si>
  <si>
    <t>Scenic and Sightseeing Transportation, Water</t>
  </si>
  <si>
    <t>Scenic and Sightseeing Transportation, Other</t>
  </si>
  <si>
    <t>Air Traffic Control</t>
  </si>
  <si>
    <t>Other Airport Operations</t>
  </si>
  <si>
    <t>Rural Business and Industry Guaranteed Loans Financing Account</t>
  </si>
  <si>
    <t>12-3504</t>
  </si>
  <si>
    <t>Special Supplemental Nutrition Program for Women, Infants, and Children</t>
  </si>
  <si>
    <t>12-3509</t>
  </si>
  <si>
    <t>Commodity Assistance Program, Recovery Act</t>
  </si>
  <si>
    <t>12-3540</t>
  </si>
  <si>
    <t>State Child Nutrition Programs, Recovery</t>
  </si>
  <si>
    <t>12-3542</t>
  </si>
  <si>
    <t>Food Stamp Program, Recovery</t>
  </si>
  <si>
    <t>12-1402</t>
  </si>
  <si>
    <t>Buildings and Facilities, Recovery Act</t>
  </si>
  <si>
    <t>13-0110</t>
  </si>
  <si>
    <t>13-0451</t>
  </si>
  <si>
    <t>Periodic Censuses and Programs, Recovery Act</t>
  </si>
  <si>
    <t>13-0118</t>
  </si>
  <si>
    <t>Salaries and Expenses - Recovery Act</t>
  </si>
  <si>
    <t>13-2051</t>
  </si>
  <si>
    <t>Economic Development Assistance Programs, Recovery Act</t>
  </si>
  <si>
    <t>13-1440</t>
  </si>
  <si>
    <t>Operations, Research, and Facilities, Recovery Act</t>
  </si>
  <si>
    <t>13-1454</t>
  </si>
  <si>
    <t>Procurement, Acquisition, and Construction, Recovery Act</t>
  </si>
  <si>
    <t>13-0554</t>
  </si>
  <si>
    <t>Broadband Technology Opportunities Program, Recovery Ac</t>
  </si>
  <si>
    <t>13-0556</t>
  </si>
  <si>
    <t>Digital-to-Analog Converter Box Program, Recovery Act</t>
  </si>
  <si>
    <t>13-0500</t>
  </si>
  <si>
    <t>Scientific and Technical Research and Services</t>
  </si>
  <si>
    <t>13-0514</t>
  </si>
  <si>
    <t>Construction of Research Facilities, Recovery Act</t>
  </si>
  <si>
    <t>13-0549</t>
  </si>
  <si>
    <t>Scientific and Technical Research and Services, Recovery Act</t>
  </si>
  <si>
    <t>14-1126</t>
  </si>
  <si>
    <t>14-4523</t>
  </si>
  <si>
    <t>Working Capital Fund</t>
  </si>
  <si>
    <t>14-0107</t>
  </si>
  <si>
    <t>14-0101</t>
  </si>
  <si>
    <t>14-1108</t>
  </si>
  <si>
    <t>Management of Lands and Resources, Recovery Act</t>
  </si>
  <si>
    <t>14-1112</t>
  </si>
  <si>
    <t>Construction, Recovery Act</t>
  </si>
  <si>
    <t>14-0681</t>
  </si>
  <si>
    <t>Water and Related Resources, Recovery Act</t>
  </si>
  <si>
    <t>14-4524</t>
  </si>
  <si>
    <t>14-0803</t>
  </si>
  <si>
    <t>Surveys, Investigations, and Research, Recovery Act</t>
  </si>
  <si>
    <t>14-1035</t>
  </si>
  <si>
    <t>Operation of the National Park System, Recovery Act</t>
  </si>
  <si>
    <t>14-1041</t>
  </si>
  <si>
    <t>Construction and Major Maintenance, Recovery Act</t>
  </si>
  <si>
    <t>14-5541</t>
  </si>
  <si>
    <t>Historic Preservation Fund, Recovery Act</t>
  </si>
  <si>
    <t>14-1610</t>
  </si>
  <si>
    <t>Resource Management, Recovery Act</t>
  </si>
  <si>
    <t>14-1613</t>
  </si>
  <si>
    <t>14-2101</t>
  </si>
  <si>
    <t>Folding Paperboard Box Manufacturing</t>
  </si>
  <si>
    <t>Setup Paperboard Box Manufacturing</t>
  </si>
  <si>
    <t>Fiber Can, Tube, Drum, and Similar Products Manufacturing</t>
  </si>
  <si>
    <t>Nonfolding Sanitary Food Container Manufacturing</t>
  </si>
  <si>
    <t>Coated and Laminated Paper Manufacturing</t>
  </si>
  <si>
    <t>Uncoated Paper and Multiwall Bag Manufacturing</t>
  </si>
  <si>
    <t>Laminated Aluminum Foil Manufacturing for Flexible Packaging Uses</t>
  </si>
  <si>
    <t>Surface-Coated Paperboard Manufacturing</t>
  </si>
  <si>
    <t>Die-Cut Paper and Paperboard Office Supplies Manufacturing</t>
  </si>
  <si>
    <t>Envelope Manufacturing</t>
  </si>
  <si>
    <t>Stationery, Tablet, and Related Product Manufacturing</t>
  </si>
  <si>
    <t>Sanitary Paper Product Manufacturing</t>
  </si>
  <si>
    <t>All Other Converted Paper Product Manufacturing</t>
  </si>
  <si>
    <t>Commercial Lithographic Printing</t>
  </si>
  <si>
    <t>Commercial Gravure Printing</t>
  </si>
  <si>
    <t>Commercial Flexographic Printing</t>
  </si>
  <si>
    <t>Commercial Screen Printing</t>
  </si>
  <si>
    <t>Quick Printing</t>
  </si>
  <si>
    <t>Digital Printing</t>
  </si>
  <si>
    <t>Manifold Business Forms Printing</t>
  </si>
  <si>
    <t>All Other Miscellaneous Electrical Equipment and Component Manufacturing</t>
  </si>
  <si>
    <t>Automobile Manufacturing</t>
  </si>
  <si>
    <t>Light Truck and Utility Vehicle Manufacturing</t>
  </si>
  <si>
    <t>Heavy Duty Truck Manufacturing</t>
  </si>
  <si>
    <t>Motor Vehicle Body Manufacturing</t>
  </si>
  <si>
    <t>Truck Trailer Manufacturing</t>
  </si>
  <si>
    <t>Motor Home Manufacturing</t>
  </si>
  <si>
    <t>Travel Trailer and Camper Manufacturing</t>
  </si>
  <si>
    <t>Carburetor, Piston, Piston Ring, and Valve Manufacturing</t>
  </si>
  <si>
    <t>Gasoline Engine and Engine Parts Manufacturing</t>
  </si>
  <si>
    <t>Vehicular Lighting Equipment Manufacturing</t>
  </si>
  <si>
    <t>Other Motor Vehicle Electrical and Electronic Equipment Manufacturing</t>
  </si>
  <si>
    <t>Motor Vehicle Steering and Suspension Components (except Spring) Manufacturing</t>
  </si>
  <si>
    <t>Motor Vehicle Brake System Manufacturing</t>
  </si>
  <si>
    <t>Motor Vehicle Transmission and Power Train Parts Manufacturing</t>
  </si>
  <si>
    <t>Motor Vehicle Seating and Interior Trim Manufacturing</t>
  </si>
  <si>
    <t>Motor Vehicle Metal Stamping</t>
  </si>
  <si>
    <t>Motor Vehicle Air-Conditioning Manufacturing</t>
  </si>
  <si>
    <t>Outpatient Mental Health Treatment</t>
  </si>
  <si>
    <t>F04.04</t>
  </si>
  <si>
    <t>Residential Mental Health Treatment</t>
  </si>
  <si>
    <t>F05</t>
  </si>
  <si>
    <t>Psychiatric Case Management</t>
  </si>
  <si>
    <t>F06</t>
  </si>
  <si>
    <t>Specialized Counseling</t>
  </si>
  <si>
    <t>F06.02</t>
  </si>
  <si>
    <t>Family Violence Counseling</t>
  </si>
  <si>
    <t>F06.02.02</t>
  </si>
  <si>
    <t>Child Abuse Counseling</t>
  </si>
  <si>
    <t>F06.02.03</t>
  </si>
  <si>
    <t>Spouse Abuse Counseling</t>
  </si>
  <si>
    <t>F06.03</t>
  </si>
  <si>
    <t>Grief Counseling</t>
  </si>
  <si>
    <t>F06.04</t>
  </si>
  <si>
    <t>Marriage Counseling</t>
  </si>
  <si>
    <t>F06.05</t>
  </si>
  <si>
    <t>Pastoral Counseling</t>
  </si>
  <si>
    <t>F06.06</t>
  </si>
  <si>
    <t>Peer Counseling</t>
  </si>
  <si>
    <t>F07</t>
  </si>
  <si>
    <t>Specialized Therapy</t>
  </si>
  <si>
    <t>F07.02</t>
  </si>
  <si>
    <t>Animal-Assisted Therapy</t>
  </si>
  <si>
    <t>F07.03</t>
  </si>
  <si>
    <t>Creative Arts Therapy</t>
  </si>
  <si>
    <t>F08</t>
  </si>
  <si>
    <t>Substance Abuse</t>
  </si>
  <si>
    <t>F08.02</t>
  </si>
  <si>
    <t>Assessment for Substance Abuse</t>
  </si>
  <si>
    <t>F08.03</t>
  </si>
  <si>
    <t>Detoxification</t>
  </si>
  <si>
    <t>Ornamental and Architectural Metal Work Manufacturing</t>
  </si>
  <si>
    <t>Power Boiler and Heat Exchanger Manufacturing</t>
  </si>
  <si>
    <t>Metal Tank (Heavy Gauge) Manufacturing</t>
  </si>
  <si>
    <t>Metal Can Manufacturing</t>
  </si>
  <si>
    <t>Recipient Account Number</t>
  </si>
  <si>
    <t>Air-Conditioning and Warm Air Heating Equipment and Commercial and Industrial Refrigeration Equipment Manufacturing</t>
  </si>
  <si>
    <t>Industrial Mold Manufacturing</t>
  </si>
  <si>
    <t>Machine Tool (Metal Cutting Types) Manufacturing</t>
  </si>
  <si>
    <t>Machine Tool (Metal Forming Types) Manufacturing</t>
  </si>
  <si>
    <t>Special Die and Tool, Die Set, Jig, and Fixture Manufacturing</t>
  </si>
  <si>
    <t>Cutting Tool and Machine Tool Accessory Manufacturing</t>
  </si>
  <si>
    <t>Rolling Mill Machinery and Equipment Manufacturing</t>
  </si>
  <si>
    <t>Other Metalworking Machinery Manufacturing</t>
  </si>
  <si>
    <t>Turbine and Turbine Generator Set Units Manufacturing</t>
  </si>
  <si>
    <t>Speed Changer, Industrial High-Speed Drive, and Gear Manufacturing</t>
  </si>
  <si>
    <t>Mechanical Power Transmission Equipment Manufacturing</t>
  </si>
  <si>
    <t>Other Engine Equipment Manufacturing</t>
  </si>
  <si>
    <t>Pump and Pumping Equipment Manufacturing</t>
  </si>
  <si>
    <t>Air and Gas Compressor Manufacturing</t>
  </si>
  <si>
    <t>Measuring and Dispensing Pump Manufacturing</t>
  </si>
  <si>
    <t>Elevator and Moving Stairway Manufacturing</t>
  </si>
  <si>
    <t>Conveyor and Conveying Equipment Manufacturing</t>
  </si>
  <si>
    <t>Infants' Cut and Sew Apparel Manufacturing</t>
  </si>
  <si>
    <t>Fur and Leather Apparel Manufacturing</t>
  </si>
  <si>
    <t>All Other Cut and Sew Apparel Manufacturing</t>
  </si>
  <si>
    <t>Hat, Cap, and Millinery Manufacturing</t>
  </si>
  <si>
    <t>Glove and Mitten Manufacturing</t>
  </si>
  <si>
    <t>Men's and Boys' Neckwear Manufacturing</t>
  </si>
  <si>
    <t>Other Apparel Accessories and Other Apparel Manufacturing</t>
  </si>
  <si>
    <t>Leather and Hide Tanning and Finishing</t>
  </si>
  <si>
    <t>Rubber and Plastics Footwear Manufacturing</t>
  </si>
  <si>
    <t>Electronic Capacitor Manufacturing</t>
  </si>
  <si>
    <t>Electronic Resistor Manufacturing</t>
  </si>
  <si>
    <t>Electronic Coil, Transformer, and Other Inductor Manufacturing</t>
  </si>
  <si>
    <t>Personal Leather Good (except Women's Handbag and Purse) Manufacturing</t>
  </si>
  <si>
    <t>Sawmills</t>
  </si>
  <si>
    <t>Wood Preservation</t>
  </si>
  <si>
    <t>Hardwood Veneer and Plywood Manufacturing</t>
  </si>
  <si>
    <t>Softwood Veneer and Plywood Manufacturing</t>
  </si>
  <si>
    <t>Engineered Wood Member (except Truss) Manufacturing</t>
  </si>
  <si>
    <t>Truss Manufacturing</t>
  </si>
  <si>
    <t>Reconstituted Wood Product Manufacturing</t>
  </si>
  <si>
    <t>Wood Window and Door Manufacturing</t>
  </si>
  <si>
    <t>Cut Stock, Resawing Lumber, and Planing</t>
  </si>
  <si>
    <t>Other Millwork (including Flooring)</t>
  </si>
  <si>
    <t>Wood Container and Pallet Manufacturing</t>
  </si>
  <si>
    <t>Manufactured Home (Mobile Home) Manufacturing</t>
  </si>
  <si>
    <t>Prefabricated Wood Building Manufacturing</t>
  </si>
  <si>
    <t>All Other Miscellaneous Wood Product Manufacturing</t>
  </si>
  <si>
    <t>Pulp Mills</t>
  </si>
  <si>
    <t>Paper (except Newsprint) Mills</t>
  </si>
  <si>
    <t>Newsprint Mills</t>
  </si>
  <si>
    <t>Paperboard Mills</t>
  </si>
  <si>
    <t>Corrugated and Solid Fiber Box Manufacturing</t>
  </si>
  <si>
    <t>None of the above, unknown or unclassified</t>
  </si>
  <si>
    <t>AD</t>
  </si>
  <si>
    <t>Andorra</t>
  </si>
  <si>
    <t>AE</t>
  </si>
  <si>
    <t>United Arab Emirates</t>
  </si>
  <si>
    <t>AF</t>
  </si>
  <si>
    <t>Afghanistan</t>
  </si>
  <si>
    <t>AG</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</si>
</sst>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quot;Yes&quot;;&quot;Yes&quot;;&quot;No&quot;"/>
    <numFmt numFmtId="166" formatCode="&quot;True&quot;;&quot;True&quot;;&quot;False&quot;"/>
    <numFmt numFmtId="167" formatCode="&quot;On&quot;;&quot;On&quot;;&quot;Off&quot;"/>
    <numFmt numFmtId="168" formatCode="[$€-2]\ #,##0.00_);[Red]\([$€-2]\ #,##0.00\)"/>
    <numFmt numFmtId="169" formatCode="&quot;$&quot;#,##0"/>
    <numFmt numFmtId="170" formatCode="mm/dd/yyyy"/>
    <numFmt numFmtId="171" formatCode="00"/>
    <numFmt numFmtId="172" formatCode="0000"/>
    <numFmt numFmtId="173" formatCode="[$-409]dddd\,\ mmmm\ dd\,\ yyyy"/>
    <numFmt numFmtId="174" formatCode="dddd\,\ mmmm\ dd\,\ yyyy"/>
    <numFmt numFmtId="175" formatCode="####"/>
    <numFmt numFmtId="176" formatCode="&quot;$&quot;#,##0.00"/>
    <numFmt numFmtId="177" formatCode="0.0"/>
    <numFmt numFmtId="178" formatCode="##.###"/>
    <numFmt numFmtId="179" formatCode="00.0000"/>
    <numFmt numFmtId="180" formatCode="00000\-0000"/>
    <numFmt numFmtId="181" formatCode="[&lt;=9999999]###\-####;\(###\)\ ###\-####"/>
  </numFmts>
  <fonts count="46">
    <font>
      <sz val="10"/>
      <name val="Arial"/>
      <family val="0"/>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sz val="8"/>
      <color indexed="8"/>
      <name val="Arial"/>
      <family val="2"/>
    </font>
    <font>
      <sz val="8"/>
      <color indexed="8"/>
      <name val="Calibri"/>
      <family val="2"/>
    </font>
    <font>
      <b/>
      <i/>
      <sz val="18"/>
      <color indexed="9"/>
      <name val="Arial"/>
      <family val="2"/>
    </font>
    <font>
      <b/>
      <i/>
      <sz val="10"/>
      <color indexed="9"/>
      <name val="Arial"/>
      <family val="2"/>
    </font>
    <font>
      <b/>
      <sz val="20"/>
      <color indexed="8"/>
      <name val="Arial"/>
      <family val="2"/>
    </font>
    <font>
      <b/>
      <i/>
      <sz val="12"/>
      <color indexed="9"/>
      <name val="Arial"/>
      <family val="2"/>
    </font>
    <font>
      <b/>
      <sz val="10"/>
      <color indexed="8"/>
      <name val="Arial"/>
      <family val="2"/>
    </font>
    <font>
      <sz val="10"/>
      <color indexed="8"/>
      <name val="Arial"/>
      <family val="2"/>
    </font>
    <font>
      <sz val="11"/>
      <color indexed="8"/>
      <name val="Arial"/>
      <family val="2"/>
    </font>
    <font>
      <sz val="8"/>
      <name val="Calibri"/>
      <family val="2"/>
    </font>
    <font>
      <b/>
      <i/>
      <sz val="12"/>
      <color indexed="8"/>
      <name val="Arial"/>
      <family val="2"/>
    </font>
    <font>
      <b/>
      <sz val="14"/>
      <color indexed="8"/>
      <name val="Arial"/>
      <family val="2"/>
    </font>
    <font>
      <b/>
      <sz val="12"/>
      <name val="Arial"/>
      <family val="2"/>
    </font>
    <font>
      <b/>
      <i/>
      <sz val="14"/>
      <color indexed="9"/>
      <name val="Arial"/>
      <family val="2"/>
    </font>
    <font>
      <b/>
      <sz val="16"/>
      <color indexed="9"/>
      <name val="Arial"/>
      <family val="2"/>
    </font>
    <font>
      <b/>
      <i/>
      <sz val="16"/>
      <color indexed="9"/>
      <name val="Arial"/>
      <family val="2"/>
    </font>
    <font>
      <b/>
      <sz val="8"/>
      <name val="Arial"/>
      <family val="2"/>
    </font>
    <font>
      <b/>
      <sz val="10"/>
      <color indexed="16"/>
      <name val="Arial"/>
      <family val="2"/>
    </font>
    <font>
      <sz val="10"/>
      <name val="MS Sans Serif"/>
      <family val="0"/>
    </font>
    <font>
      <sz val="8"/>
      <name val="MS Sans Serif"/>
      <family val="2"/>
    </font>
    <font>
      <b/>
      <i/>
      <sz val="12"/>
      <color indexed="16"/>
      <name val="Arial"/>
      <family val="2"/>
    </font>
    <font>
      <b/>
      <sz val="10"/>
      <name val="Arial"/>
      <family val="2"/>
    </font>
    <font>
      <b/>
      <sz val="12"/>
      <color indexed="8"/>
      <name val="Arial"/>
      <family val="2"/>
    </font>
    <font>
      <sz val="10"/>
      <color indexed="9"/>
      <name val="Arial"/>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8"/>
        <bgColor indexed="64"/>
      </patternFill>
    </fill>
    <fill>
      <patternFill patternType="solid">
        <fgColor indexed="37"/>
        <bgColor indexed="64"/>
      </patternFill>
    </fill>
    <fill>
      <patternFill patternType="solid">
        <fgColor indexed="17"/>
        <bgColor indexed="64"/>
      </patternFill>
    </fill>
  </fills>
  <borders count="7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medium"/>
      <top style="thin"/>
      <bottom style="medium"/>
    </border>
    <border>
      <left style="thin"/>
      <right style="medium"/>
      <top style="medium"/>
      <bottom style="thin"/>
    </border>
    <border>
      <left style="thin"/>
      <right style="medium"/>
      <top>
        <color indexed="63"/>
      </top>
      <bottom style="thin"/>
    </border>
    <border>
      <left style="thin"/>
      <right style="medium"/>
      <top style="medium"/>
      <bottom style="medium"/>
    </border>
    <border>
      <left style="medium"/>
      <right style="thin"/>
      <top style="medium"/>
      <bottom style="medium"/>
    </border>
    <border>
      <left style="thin"/>
      <right style="thin"/>
      <top style="thin"/>
      <bottom style="thin"/>
    </border>
    <border>
      <left style="thin"/>
      <right style="thin"/>
      <top style="thin"/>
      <bottom style="medium"/>
    </border>
    <border>
      <left style="medium"/>
      <right>
        <color indexed="63"/>
      </right>
      <top>
        <color indexed="63"/>
      </top>
      <bottom style="thin"/>
    </border>
    <border>
      <left style="thin"/>
      <right style="thin"/>
      <top>
        <color indexed="63"/>
      </top>
      <bottom style="thin"/>
    </border>
    <border>
      <left style="medium"/>
      <right>
        <color indexed="63"/>
      </right>
      <top>
        <color indexed="63"/>
      </top>
      <bottom style="medium"/>
    </border>
    <border>
      <left style="thin"/>
      <right style="thin"/>
      <top>
        <color indexed="63"/>
      </top>
      <bottom style="medium"/>
    </border>
    <border>
      <left style="thin"/>
      <right style="medium"/>
      <top>
        <color indexed="63"/>
      </top>
      <bottom style="medium"/>
    </border>
    <border>
      <left style="medium"/>
      <right style="medium"/>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medium"/>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color indexed="63"/>
      </top>
      <bottom style="thin"/>
    </border>
    <border>
      <left style="medium"/>
      <right>
        <color indexed="63"/>
      </right>
      <top style="thin"/>
      <bottom style="medium"/>
    </border>
    <border>
      <left>
        <color indexed="63"/>
      </left>
      <right>
        <color indexed="63"/>
      </right>
      <top>
        <color indexed="63"/>
      </top>
      <bottom style="thin"/>
    </border>
    <border>
      <left style="medium"/>
      <right style="thin"/>
      <top>
        <color indexed="63"/>
      </top>
      <bottom style="thin"/>
    </border>
    <border>
      <left>
        <color indexed="63"/>
      </left>
      <right>
        <color indexed="63"/>
      </right>
      <top>
        <color indexed="63"/>
      </top>
      <bottom style="medium"/>
    </border>
    <border>
      <left style="medium"/>
      <right style="thin"/>
      <top>
        <color indexed="63"/>
      </top>
      <bottom style="medium"/>
    </border>
    <border>
      <left>
        <color indexed="63"/>
      </left>
      <right style="thin"/>
      <top style="thin"/>
      <bottom style="medium"/>
    </border>
    <border>
      <left>
        <color indexed="63"/>
      </left>
      <right style="medium"/>
      <top style="medium"/>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medium"/>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thin"/>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medium"/>
    </border>
    <border>
      <left style="medium"/>
      <right>
        <color indexed="63"/>
      </right>
      <top style="thin"/>
      <bottom style="thin"/>
    </border>
    <border>
      <left>
        <color indexed="63"/>
      </left>
      <right style="medium"/>
      <top style="thin"/>
      <bottom style="thin"/>
    </border>
    <border>
      <left style="thin"/>
      <right>
        <color indexed="63"/>
      </right>
      <top style="thin"/>
      <bottom style="medium"/>
    </border>
    <border>
      <left style="thin"/>
      <right style="thin"/>
      <top style="thin"/>
      <bottom>
        <color indexed="63"/>
      </botto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color indexed="63"/>
      </bottom>
    </border>
    <border>
      <left>
        <color indexed="63"/>
      </left>
      <right>
        <color indexed="63"/>
      </right>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0" borderId="0">
      <alignment/>
      <protection/>
    </xf>
    <xf numFmtId="0" fontId="29" fillId="0" borderId="0">
      <alignment/>
      <protection/>
    </xf>
    <xf numFmtId="0" fontId="2" fillId="0" borderId="0">
      <alignment/>
      <protection/>
    </xf>
    <xf numFmtId="0" fontId="40" fillId="0" borderId="0">
      <alignment/>
      <protection/>
    </xf>
    <xf numFmtId="0" fontId="2"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330">
    <xf numFmtId="0" fontId="0" fillId="0" borderId="0" xfId="0" applyAlignment="1">
      <alignment/>
    </xf>
    <xf numFmtId="0" fontId="25" fillId="24" borderId="0" xfId="58" applyFont="1" applyFill="1" applyBorder="1" applyAlignment="1" applyProtection="1">
      <alignment horizontal="left" vertical="center"/>
      <protection/>
    </xf>
    <xf numFmtId="0" fontId="25" fillId="24" borderId="0" xfId="58" applyFont="1" applyFill="1" applyBorder="1" applyAlignment="1" applyProtection="1">
      <alignment horizontal="center" vertical="center"/>
      <protection/>
    </xf>
    <xf numFmtId="0" fontId="29" fillId="24" borderId="0" xfId="58" applyFont="1" applyFill="1" applyBorder="1" applyAlignment="1" applyProtection="1">
      <alignment horizontal="right"/>
      <protection/>
    </xf>
    <xf numFmtId="0" fontId="29" fillId="24" borderId="0" xfId="58" applyFont="1" applyFill="1" applyAlignment="1" applyProtection="1">
      <alignment horizontal="center"/>
      <protection/>
    </xf>
    <xf numFmtId="3" fontId="29" fillId="24" borderId="0" xfId="58" applyNumberFormat="1" applyFont="1" applyFill="1" applyBorder="1" applyAlignment="1" applyProtection="1">
      <alignment horizontal="center" wrapText="1"/>
      <protection/>
    </xf>
    <xf numFmtId="3" fontId="29" fillId="24" borderId="0" xfId="58" applyNumberFormat="1" applyFont="1" applyFill="1" applyBorder="1" applyAlignment="1" applyProtection="1">
      <alignment vertical="top" wrapText="1"/>
      <protection/>
    </xf>
    <xf numFmtId="0" fontId="29" fillId="24" borderId="0" xfId="58" applyFont="1" applyFill="1" applyBorder="1" applyAlignment="1" applyProtection="1">
      <alignment/>
      <protection/>
    </xf>
    <xf numFmtId="49" fontId="29" fillId="24" borderId="10" xfId="58" applyNumberFormat="1" applyFont="1" applyFill="1" applyBorder="1" applyAlignment="1" applyProtection="1">
      <alignment horizontal="left"/>
      <protection locked="0"/>
    </xf>
    <xf numFmtId="49" fontId="21" fillId="0" borderId="0" xfId="58" applyNumberFormat="1" applyFont="1" applyAlignment="1">
      <alignment horizontal="center" wrapText="1"/>
      <protection/>
    </xf>
    <xf numFmtId="49" fontId="21" fillId="0" borderId="0" xfId="58" applyNumberFormat="1" applyFont="1" applyBorder="1" applyAlignment="1">
      <alignment horizontal="center" wrapText="1"/>
      <protection/>
    </xf>
    <xf numFmtId="49" fontId="22" fillId="0" borderId="0" xfId="58" applyNumberFormat="1" applyFont="1" applyAlignment="1">
      <alignment wrapText="1"/>
      <protection/>
    </xf>
    <xf numFmtId="49" fontId="22" fillId="0" borderId="0" xfId="58" applyNumberFormat="1" applyFont="1">
      <alignment/>
      <protection/>
    </xf>
    <xf numFmtId="0" fontId="1" fillId="0" borderId="0" xfId="58" applyFont="1" applyBorder="1" applyAlignment="1">
      <alignment horizontal="center" wrapText="1"/>
      <protection/>
    </xf>
    <xf numFmtId="0" fontId="1" fillId="0" borderId="0" xfId="58" applyFont="1" applyBorder="1" applyAlignment="1">
      <alignment wrapText="1"/>
      <protection/>
    </xf>
    <xf numFmtId="49" fontId="22" fillId="0" borderId="0" xfId="58" applyNumberFormat="1" applyFont="1" applyAlignment="1">
      <alignment horizontal="right"/>
      <protection/>
    </xf>
    <xf numFmtId="49" fontId="23" fillId="0" borderId="0" xfId="58" applyNumberFormat="1" applyFont="1">
      <alignment/>
      <protection/>
    </xf>
    <xf numFmtId="49" fontId="0" fillId="0" borderId="0" xfId="0" applyNumberFormat="1" applyAlignment="1">
      <alignment/>
    </xf>
    <xf numFmtId="49" fontId="1" fillId="0" borderId="0" xfId="0" applyNumberFormat="1" applyFont="1" applyAlignment="1">
      <alignment/>
    </xf>
    <xf numFmtId="49" fontId="38" fillId="0" borderId="0" xfId="0" applyNumberFormat="1" applyFont="1" applyAlignment="1">
      <alignment/>
    </xf>
    <xf numFmtId="0" fontId="1" fillId="0" borderId="0" xfId="0" applyFont="1" applyAlignment="1">
      <alignment/>
    </xf>
    <xf numFmtId="0" fontId="38" fillId="0" borderId="0" xfId="0" applyFont="1" applyAlignment="1">
      <alignment/>
    </xf>
    <xf numFmtId="49" fontId="1" fillId="0" borderId="0" xfId="0" applyNumberFormat="1" applyFont="1" applyAlignment="1">
      <alignment/>
    </xf>
    <xf numFmtId="0" fontId="1" fillId="0" borderId="0" xfId="0" applyFont="1" applyAlignment="1">
      <alignment/>
    </xf>
    <xf numFmtId="0" fontId="1" fillId="0" borderId="0" xfId="0" applyNumberFormat="1" applyFont="1" applyAlignment="1">
      <alignment/>
    </xf>
    <xf numFmtId="49" fontId="1" fillId="0" borderId="0" xfId="0" applyNumberFormat="1" applyFont="1" applyBorder="1" applyAlignment="1">
      <alignment/>
    </xf>
    <xf numFmtId="49" fontId="1" fillId="0" borderId="0" xfId="0" applyNumberFormat="1" applyFont="1" applyBorder="1" applyAlignment="1">
      <alignment/>
    </xf>
    <xf numFmtId="0" fontId="21" fillId="0" borderId="0" xfId="58" applyNumberFormat="1" applyFont="1" applyAlignment="1">
      <alignment wrapText="1"/>
      <protection/>
    </xf>
    <xf numFmtId="0" fontId="22" fillId="0" borderId="0" xfId="58" applyNumberFormat="1" applyFont="1">
      <alignment/>
      <protection/>
    </xf>
    <xf numFmtId="0" fontId="21" fillId="0" borderId="0" xfId="58" applyNumberFormat="1" applyFont="1" applyAlignment="1">
      <alignment horizontal="center" wrapText="1"/>
      <protection/>
    </xf>
    <xf numFmtId="0" fontId="1" fillId="0" borderId="0" xfId="0" applyNumberFormat="1" applyFont="1" applyAlignment="1">
      <alignment/>
    </xf>
    <xf numFmtId="49" fontId="1" fillId="0" borderId="0" xfId="0" applyNumberFormat="1" applyFont="1" applyFill="1" applyAlignment="1">
      <alignment/>
    </xf>
    <xf numFmtId="0" fontId="1" fillId="0" borderId="0" xfId="0" applyNumberFormat="1" applyFont="1" applyFill="1" applyAlignment="1">
      <alignment/>
    </xf>
    <xf numFmtId="49" fontId="1" fillId="0" borderId="0" xfId="0" applyNumberFormat="1" applyFont="1" applyFill="1" applyAlignment="1">
      <alignment/>
    </xf>
    <xf numFmtId="0" fontId="1" fillId="0" borderId="0" xfId="0" applyNumberFormat="1" applyFont="1" applyFill="1" applyAlignment="1">
      <alignment/>
    </xf>
    <xf numFmtId="0" fontId="41" fillId="0" borderId="0" xfId="60" applyNumberFormat="1" applyFont="1" applyFill="1">
      <alignment/>
      <protection/>
    </xf>
    <xf numFmtId="0" fontId="1" fillId="0" borderId="0" xfId="57" applyFont="1">
      <alignment/>
      <protection/>
    </xf>
    <xf numFmtId="49" fontId="21" fillId="0" borderId="0" xfId="58" applyNumberFormat="1" applyFont="1" applyAlignment="1">
      <alignment horizontal="left" wrapText="1"/>
      <protection/>
    </xf>
    <xf numFmtId="43" fontId="0" fillId="0" borderId="0" xfId="42" applyAlignment="1">
      <alignment/>
    </xf>
    <xf numFmtId="0" fontId="29" fillId="24" borderId="0" xfId="58" applyFont="1" applyFill="1" applyBorder="1" applyAlignment="1" applyProtection="1">
      <alignment horizontal="center"/>
      <protection/>
    </xf>
    <xf numFmtId="0" fontId="35" fillId="16" borderId="11" xfId="58" applyFont="1" applyFill="1" applyBorder="1" applyAlignment="1" applyProtection="1">
      <alignment horizontal="left" vertical="center"/>
      <protection/>
    </xf>
    <xf numFmtId="0" fontId="35" fillId="16" borderId="12" xfId="58" applyFont="1" applyFill="1" applyBorder="1" applyAlignment="1" applyProtection="1">
      <alignment horizontal="left" vertical="center"/>
      <protection/>
    </xf>
    <xf numFmtId="0" fontId="35" fillId="16" borderId="12" xfId="58" applyFont="1" applyFill="1" applyBorder="1" applyAlignment="1" applyProtection="1">
      <alignment horizontal="right" vertical="center"/>
      <protection/>
    </xf>
    <xf numFmtId="0" fontId="35" fillId="16" borderId="13" xfId="58" applyFont="1" applyFill="1" applyBorder="1" applyAlignment="1" applyProtection="1">
      <alignment horizontal="right" vertical="center"/>
      <protection/>
    </xf>
    <xf numFmtId="0" fontId="29" fillId="24" borderId="0" xfId="58" applyFont="1" applyFill="1" applyAlignment="1" applyProtection="1">
      <alignment/>
      <protection/>
    </xf>
    <xf numFmtId="0" fontId="29" fillId="24" borderId="0" xfId="58" applyFill="1" applyProtection="1">
      <alignment/>
      <protection/>
    </xf>
    <xf numFmtId="0" fontId="26" fillId="24" borderId="0" xfId="58" applyFont="1" applyFill="1" applyBorder="1" applyAlignment="1" applyProtection="1">
      <alignment horizontal="center" wrapText="1"/>
      <protection/>
    </xf>
    <xf numFmtId="0" fontId="29" fillId="24" borderId="0" xfId="58" applyFont="1" applyFill="1" applyAlignment="1" applyProtection="1">
      <alignment horizontal="left"/>
      <protection/>
    </xf>
    <xf numFmtId="0" fontId="29" fillId="24" borderId="14" xfId="58" applyFont="1" applyFill="1" applyBorder="1" applyAlignment="1" applyProtection="1">
      <alignment horizontal="left"/>
      <protection/>
    </xf>
    <xf numFmtId="4" fontId="29" fillId="24" borderId="0" xfId="58" applyNumberFormat="1" applyFont="1" applyFill="1" applyBorder="1" applyAlignment="1" applyProtection="1">
      <alignment/>
      <protection/>
    </xf>
    <xf numFmtId="0" fontId="29" fillId="24" borderId="0" xfId="58" applyFont="1" applyFill="1" applyBorder="1" applyAlignment="1" applyProtection="1">
      <alignment horizontal="left"/>
      <protection/>
    </xf>
    <xf numFmtId="0" fontId="29" fillId="0" borderId="14" xfId="58" applyFont="1" applyFill="1" applyBorder="1" applyAlignment="1" applyProtection="1">
      <alignment horizontal="left"/>
      <protection/>
    </xf>
    <xf numFmtId="0" fontId="29" fillId="24" borderId="0" xfId="58" applyFont="1" applyFill="1" applyBorder="1" applyAlignment="1" applyProtection="1">
      <alignment horizontal="right" wrapText="1"/>
      <protection/>
    </xf>
    <xf numFmtId="0" fontId="29" fillId="24" borderId="0" xfId="58" applyFont="1" applyFill="1" applyAlignment="1" applyProtection="1">
      <alignment wrapText="1"/>
      <protection/>
    </xf>
    <xf numFmtId="0" fontId="29" fillId="24" borderId="14" xfId="58" applyFont="1" applyFill="1" applyBorder="1" applyAlignment="1" applyProtection="1">
      <alignment horizontal="left"/>
      <protection locked="0"/>
    </xf>
    <xf numFmtId="0" fontId="29" fillId="24" borderId="10" xfId="58" applyFont="1" applyFill="1" applyBorder="1" applyAlignment="1" applyProtection="1">
      <alignment horizontal="left"/>
      <protection locked="0"/>
    </xf>
    <xf numFmtId="49" fontId="29" fillId="0" borderId="10" xfId="58" applyNumberFormat="1" applyFont="1" applyFill="1" applyBorder="1" applyAlignment="1" applyProtection="1">
      <alignment horizontal="left"/>
      <protection locked="0"/>
    </xf>
    <xf numFmtId="0" fontId="29" fillId="0" borderId="10" xfId="58" applyFont="1" applyFill="1" applyBorder="1" applyAlignment="1" applyProtection="1">
      <alignment horizontal="left"/>
      <protection locked="0"/>
    </xf>
    <xf numFmtId="0" fontId="29" fillId="24" borderId="14" xfId="58" applyFont="1" applyFill="1" applyBorder="1" applyAlignment="1" applyProtection="1">
      <alignment horizontal="left" wrapText="1"/>
      <protection locked="0"/>
    </xf>
    <xf numFmtId="3" fontId="30" fillId="24" borderId="15" xfId="58" applyNumberFormat="1" applyFont="1" applyFill="1" applyBorder="1" applyAlignment="1" applyProtection="1">
      <alignment vertical="top" wrapText="1"/>
      <protection/>
    </xf>
    <xf numFmtId="3" fontId="30" fillId="24" borderId="16" xfId="58" applyNumberFormat="1" applyFont="1" applyFill="1" applyBorder="1" applyAlignment="1" applyProtection="1">
      <alignment vertical="top" wrapText="1"/>
      <protection/>
    </xf>
    <xf numFmtId="49" fontId="29" fillId="24" borderId="17" xfId="58" applyNumberFormat="1" applyFont="1" applyFill="1" applyBorder="1" applyAlignment="1" applyProtection="1">
      <alignment horizontal="left" wrapText="1"/>
      <protection locked="0"/>
    </xf>
    <xf numFmtId="0" fontId="1" fillId="0" borderId="0" xfId="0" applyFont="1" applyAlignment="1">
      <alignment/>
    </xf>
    <xf numFmtId="0" fontId="32" fillId="24" borderId="0" xfId="58" applyFont="1" applyFill="1" applyBorder="1" applyAlignment="1" applyProtection="1">
      <alignment wrapText="1"/>
      <protection/>
    </xf>
    <xf numFmtId="0" fontId="28" fillId="24" borderId="0" xfId="58" applyFont="1" applyFill="1" applyBorder="1" applyAlignment="1" applyProtection="1">
      <alignment vertical="top" wrapText="1"/>
      <protection/>
    </xf>
    <xf numFmtId="0" fontId="29" fillId="24" borderId="0" xfId="58" applyFont="1" applyFill="1" applyAlignment="1" applyProtection="1">
      <alignment horizontal="center"/>
      <protection locked="0"/>
    </xf>
    <xf numFmtId="0" fontId="29" fillId="24" borderId="0" xfId="58" applyFont="1" applyFill="1" applyAlignment="1" applyProtection="1">
      <alignment/>
      <protection locked="0"/>
    </xf>
    <xf numFmtId="0" fontId="29" fillId="24" borderId="0" xfId="58" applyFont="1" applyFill="1" applyAlignment="1" applyProtection="1">
      <alignment horizontal="left"/>
      <protection locked="0"/>
    </xf>
    <xf numFmtId="0" fontId="0" fillId="0" borderId="14" xfId="0" applyBorder="1" applyAlignment="1">
      <alignment wrapText="1"/>
    </xf>
    <xf numFmtId="0" fontId="0" fillId="0" borderId="18" xfId="0" applyBorder="1" applyAlignment="1">
      <alignment wrapText="1"/>
    </xf>
    <xf numFmtId="0" fontId="0" fillId="0" borderId="10" xfId="0" applyBorder="1" applyAlignment="1">
      <alignment wrapText="1"/>
    </xf>
    <xf numFmtId="0" fontId="0" fillId="0" borderId="19" xfId="0" applyBorder="1" applyAlignment="1">
      <alignment wrapText="1"/>
    </xf>
    <xf numFmtId="0" fontId="43" fillId="0" borderId="20" xfId="0" applyFont="1" applyBorder="1" applyAlignment="1">
      <alignment horizontal="center" wrapText="1"/>
    </xf>
    <xf numFmtId="0" fontId="43" fillId="0" borderId="21" xfId="0" applyFont="1" applyBorder="1" applyAlignment="1">
      <alignment horizontal="center" wrapText="1"/>
    </xf>
    <xf numFmtId="0" fontId="39" fillId="24" borderId="16" xfId="58" applyFont="1" applyFill="1" applyBorder="1" applyAlignment="1" applyProtection="1">
      <alignment horizontal="right" wrapText="1"/>
      <protection/>
    </xf>
    <xf numFmtId="0" fontId="39" fillId="24" borderId="16" xfId="58" applyFont="1" applyFill="1" applyBorder="1" applyAlignment="1" applyProtection="1">
      <alignment horizontal="right"/>
      <protection/>
    </xf>
    <xf numFmtId="0" fontId="0" fillId="24" borderId="16" xfId="58" applyFont="1" applyFill="1" applyBorder="1" applyAlignment="1" applyProtection="1">
      <alignment horizontal="right" vertical="center" wrapText="1"/>
      <protection/>
    </xf>
    <xf numFmtId="0" fontId="39" fillId="24" borderId="15" xfId="58" applyFont="1" applyFill="1" applyBorder="1" applyAlignment="1" applyProtection="1">
      <alignment horizontal="right" wrapText="1"/>
      <protection/>
    </xf>
    <xf numFmtId="0" fontId="39" fillId="24" borderId="15" xfId="58" applyFont="1" applyFill="1" applyBorder="1" applyAlignment="1" applyProtection="1">
      <alignment horizontal="right"/>
      <protection/>
    </xf>
    <xf numFmtId="0" fontId="39" fillId="0" borderId="15" xfId="58" applyFont="1" applyFill="1" applyBorder="1" applyAlignment="1" applyProtection="1">
      <alignment horizontal="right"/>
      <protection/>
    </xf>
    <xf numFmtId="0" fontId="0" fillId="0" borderId="16" xfId="58" applyFont="1" applyFill="1" applyBorder="1" applyAlignment="1" applyProtection="1">
      <alignment horizontal="right"/>
      <protection/>
    </xf>
    <xf numFmtId="170" fontId="29" fillId="24" borderId="17" xfId="58" applyNumberFormat="1" applyFont="1" applyFill="1" applyBorder="1" applyAlignment="1" applyProtection="1">
      <alignment horizontal="left"/>
      <protection locked="0"/>
    </xf>
    <xf numFmtId="0" fontId="29" fillId="0" borderId="15" xfId="58" applyNumberFormat="1" applyFont="1" applyFill="1" applyBorder="1" applyAlignment="1" applyProtection="1">
      <alignment horizontal="right" vertical="top" wrapText="1"/>
      <protection/>
    </xf>
    <xf numFmtId="0" fontId="29" fillId="0" borderId="16" xfId="58" applyNumberFormat="1" applyFont="1" applyFill="1" applyBorder="1" applyAlignment="1" applyProtection="1">
      <alignment horizontal="right"/>
      <protection/>
    </xf>
    <xf numFmtId="0" fontId="29" fillId="0" borderId="22" xfId="58" applyNumberFormat="1" applyFont="1" applyFill="1" applyBorder="1" applyAlignment="1" applyProtection="1">
      <alignment horizontal="right" vertical="top" wrapText="1"/>
      <protection/>
    </xf>
    <xf numFmtId="0" fontId="29" fillId="0" borderId="23" xfId="58" applyNumberFormat="1" applyFont="1" applyFill="1" applyBorder="1" applyAlignment="1" applyProtection="1">
      <alignment horizontal="right"/>
      <protection/>
    </xf>
    <xf numFmtId="49" fontId="29" fillId="0" borderId="22" xfId="58" applyNumberFormat="1" applyFont="1" applyFill="1" applyBorder="1" applyAlignment="1" applyProtection="1">
      <alignment horizontal="left"/>
      <protection locked="0"/>
    </xf>
    <xf numFmtId="49" fontId="0" fillId="24" borderId="24" xfId="58" applyNumberFormat="1" applyFont="1" applyFill="1" applyBorder="1" applyAlignment="1" applyProtection="1">
      <alignment horizontal="right" wrapText="1"/>
      <protection locked="0"/>
    </xf>
    <xf numFmtId="49" fontId="0" fillId="24" borderId="25" xfId="58" applyNumberFormat="1" applyFont="1" applyFill="1" applyBorder="1" applyAlignment="1" applyProtection="1">
      <alignment horizontal="right" wrapText="1"/>
      <protection locked="0"/>
    </xf>
    <xf numFmtId="49" fontId="29" fillId="0" borderId="25" xfId="58" applyNumberFormat="1" applyFont="1" applyFill="1" applyBorder="1" applyAlignment="1" applyProtection="1">
      <alignment horizontal="right" wrapText="1"/>
      <protection locked="0"/>
    </xf>
    <xf numFmtId="180" fontId="29" fillId="24" borderId="25" xfId="58" applyNumberFormat="1" applyFont="1" applyFill="1" applyBorder="1" applyAlignment="1" applyProtection="1">
      <alignment horizontal="right" wrapText="1"/>
      <protection locked="0"/>
    </xf>
    <xf numFmtId="49" fontId="29" fillId="24" borderId="25" xfId="58" applyNumberFormat="1" applyFont="1" applyFill="1" applyBorder="1" applyAlignment="1" applyProtection="1">
      <alignment horizontal="right" wrapText="1"/>
      <protection locked="0"/>
    </xf>
    <xf numFmtId="49" fontId="0" fillId="24" borderId="19" xfId="58" applyNumberFormat="1" applyFont="1" applyFill="1" applyBorder="1" applyAlignment="1" applyProtection="1">
      <alignment horizontal="right" wrapText="1"/>
      <protection locked="0"/>
    </xf>
    <xf numFmtId="49" fontId="30" fillId="24" borderId="25" xfId="58" applyNumberFormat="1" applyFont="1" applyFill="1" applyBorder="1" applyAlignment="1" applyProtection="1">
      <alignment horizontal="right" wrapText="1"/>
      <protection locked="0"/>
    </xf>
    <xf numFmtId="176" fontId="30" fillId="24" borderId="25" xfId="58" applyNumberFormat="1" applyFont="1" applyFill="1" applyBorder="1" applyAlignment="1" applyProtection="1">
      <alignment horizontal="right" wrapText="1"/>
      <protection locked="0"/>
    </xf>
    <xf numFmtId="176" fontId="30" fillId="24" borderId="19" xfId="58" applyNumberFormat="1" applyFont="1" applyFill="1" applyBorder="1" applyAlignment="1" applyProtection="1">
      <alignment horizontal="right" wrapText="1"/>
      <protection locked="0"/>
    </xf>
    <xf numFmtId="49" fontId="0" fillId="24" borderId="26" xfId="58" applyNumberFormat="1" applyFont="1" applyFill="1" applyBorder="1" applyAlignment="1" applyProtection="1">
      <alignment horizontal="right" wrapText="1"/>
      <protection locked="0"/>
    </xf>
    <xf numFmtId="49" fontId="0" fillId="24" borderId="27" xfId="58" applyNumberFormat="1" applyFont="1" applyFill="1" applyBorder="1" applyAlignment="1" applyProtection="1">
      <alignment horizontal="right" wrapText="1"/>
      <protection locked="0"/>
    </xf>
    <xf numFmtId="49" fontId="29" fillId="0" borderId="27" xfId="58" applyNumberFormat="1" applyFont="1" applyFill="1" applyBorder="1" applyAlignment="1" applyProtection="1">
      <alignment horizontal="right" wrapText="1"/>
      <protection locked="0"/>
    </xf>
    <xf numFmtId="180" fontId="29" fillId="24" borderId="27" xfId="58" applyNumberFormat="1" applyFont="1" applyFill="1" applyBorder="1" applyAlignment="1" applyProtection="1">
      <alignment horizontal="right" wrapText="1"/>
      <protection locked="0"/>
    </xf>
    <xf numFmtId="49" fontId="29" fillId="24" borderId="27" xfId="58" applyNumberFormat="1" applyFont="1" applyFill="1" applyBorder="1" applyAlignment="1" applyProtection="1">
      <alignment horizontal="right" wrapText="1"/>
      <protection locked="0"/>
    </xf>
    <xf numFmtId="49" fontId="30" fillId="24" borderId="27" xfId="58" applyNumberFormat="1" applyFont="1" applyFill="1" applyBorder="1" applyAlignment="1" applyProtection="1">
      <alignment horizontal="right" wrapText="1"/>
      <protection locked="0"/>
    </xf>
    <xf numFmtId="176" fontId="30" fillId="24" borderId="27" xfId="58" applyNumberFormat="1" applyFont="1" applyFill="1" applyBorder="1" applyAlignment="1" applyProtection="1">
      <alignment horizontal="right" wrapText="1"/>
      <protection locked="0"/>
    </xf>
    <xf numFmtId="176" fontId="30" fillId="24" borderId="28" xfId="58" applyNumberFormat="1" applyFont="1" applyFill="1" applyBorder="1" applyAlignment="1" applyProtection="1">
      <alignment horizontal="right" wrapText="1"/>
      <protection locked="0"/>
    </xf>
    <xf numFmtId="0" fontId="29" fillId="0" borderId="17" xfId="58" applyNumberFormat="1" applyFont="1" applyFill="1" applyBorder="1" applyAlignment="1" applyProtection="1">
      <alignment horizontal="left" wrapText="1"/>
      <protection locked="0"/>
    </xf>
    <xf numFmtId="176" fontId="29" fillId="24" borderId="17" xfId="58" applyNumberFormat="1" applyFont="1" applyFill="1" applyBorder="1" applyAlignment="1" applyProtection="1">
      <alignment horizontal="left" wrapText="1"/>
      <protection locked="0"/>
    </xf>
    <xf numFmtId="49" fontId="29" fillId="0" borderId="29" xfId="44" applyNumberFormat="1" applyFont="1" applyFill="1" applyBorder="1" applyAlignment="1" applyProtection="1">
      <alignment horizontal="left" wrapText="1"/>
      <protection locked="0"/>
    </xf>
    <xf numFmtId="49" fontId="0" fillId="0" borderId="10" xfId="58" applyNumberFormat="1" applyFont="1" applyFill="1" applyBorder="1" applyAlignment="1" applyProtection="1">
      <alignment horizontal="left" wrapText="1"/>
      <protection locked="0"/>
    </xf>
    <xf numFmtId="180" fontId="0" fillId="24" borderId="14" xfId="58" applyNumberFormat="1" applyFont="1" applyFill="1" applyBorder="1" applyAlignment="1" applyProtection="1">
      <alignment horizontal="left" wrapText="1"/>
      <protection locked="0"/>
    </xf>
    <xf numFmtId="0" fontId="29" fillId="0" borderId="10" xfId="58" applyFont="1" applyFill="1" applyBorder="1" applyAlignment="1" applyProtection="1">
      <alignment horizontal="left" wrapText="1"/>
      <protection locked="0"/>
    </xf>
    <xf numFmtId="49" fontId="30" fillId="24" borderId="25" xfId="58" applyNumberFormat="1" applyFont="1" applyFill="1" applyBorder="1" applyAlignment="1" applyProtection="1">
      <alignment horizontal="left" wrapText="1"/>
      <protection locked="0"/>
    </xf>
    <xf numFmtId="49" fontId="30" fillId="24" borderId="27" xfId="58" applyNumberFormat="1" applyFont="1" applyFill="1" applyBorder="1" applyAlignment="1" applyProtection="1">
      <alignment horizontal="left" wrapText="1"/>
      <protection locked="0"/>
    </xf>
    <xf numFmtId="176" fontId="30" fillId="24" borderId="28" xfId="58" applyNumberFormat="1" applyFont="1" applyFill="1" applyBorder="1" applyAlignment="1" applyProtection="1">
      <alignment horizontal="left" wrapText="1"/>
      <protection locked="0"/>
    </xf>
    <xf numFmtId="176" fontId="30" fillId="24" borderId="19" xfId="58" applyNumberFormat="1" applyFont="1" applyFill="1" applyBorder="1" applyAlignment="1" applyProtection="1">
      <alignment horizontal="left" wrapText="1"/>
      <protection locked="0"/>
    </xf>
    <xf numFmtId="49" fontId="29" fillId="24" borderId="30" xfId="58" applyNumberFormat="1" applyFont="1" applyFill="1" applyBorder="1" applyAlignment="1" applyProtection="1">
      <alignment wrapText="1"/>
      <protection locked="0"/>
    </xf>
    <xf numFmtId="49" fontId="28" fillId="8" borderId="10" xfId="58" applyNumberFormat="1" applyFont="1" applyFill="1" applyBorder="1" applyAlignment="1" applyProtection="1">
      <alignment wrapText="1"/>
      <protection/>
    </xf>
    <xf numFmtId="49" fontId="28" fillId="8" borderId="31" xfId="58" applyNumberFormat="1" applyFont="1" applyFill="1" applyBorder="1" applyAlignment="1" applyProtection="1">
      <alignment vertical="top" wrapText="1"/>
      <protection/>
    </xf>
    <xf numFmtId="49" fontId="28" fillId="8" borderId="32" xfId="58" applyNumberFormat="1" applyFont="1" applyFill="1" applyBorder="1" applyAlignment="1" applyProtection="1">
      <alignment vertical="top" wrapText="1"/>
      <protection/>
    </xf>
    <xf numFmtId="49" fontId="28" fillId="8" borderId="18" xfId="58" applyNumberFormat="1" applyFont="1" applyFill="1" applyBorder="1" applyAlignment="1" applyProtection="1">
      <alignment vertical="top" wrapText="1"/>
      <protection/>
    </xf>
    <xf numFmtId="49" fontId="28" fillId="8" borderId="18" xfId="58" applyNumberFormat="1" applyFont="1" applyFill="1" applyBorder="1" applyAlignment="1" applyProtection="1">
      <alignment wrapText="1"/>
      <protection/>
    </xf>
    <xf numFmtId="49" fontId="28" fillId="8" borderId="33" xfId="58" applyNumberFormat="1" applyFont="1" applyFill="1" applyBorder="1" applyAlignment="1" applyProtection="1">
      <alignment wrapText="1"/>
      <protection/>
    </xf>
    <xf numFmtId="49" fontId="28" fillId="8" borderId="34" xfId="58" applyNumberFormat="1" applyFont="1" applyFill="1" applyBorder="1" applyAlignment="1" applyProtection="1">
      <alignment horizontal="center" wrapText="1"/>
      <protection/>
    </xf>
    <xf numFmtId="49" fontId="28" fillId="8" borderId="32" xfId="58" applyNumberFormat="1" applyFont="1" applyFill="1" applyBorder="1" applyAlignment="1" applyProtection="1">
      <alignment horizontal="center" wrapText="1"/>
      <protection/>
    </xf>
    <xf numFmtId="49" fontId="28" fillId="8" borderId="35" xfId="58" applyNumberFormat="1" applyFont="1" applyFill="1" applyBorder="1" applyAlignment="1" applyProtection="1">
      <alignment horizontal="center" wrapText="1"/>
      <protection/>
    </xf>
    <xf numFmtId="49" fontId="28" fillId="8" borderId="31" xfId="58" applyNumberFormat="1" applyFont="1" applyFill="1" applyBorder="1" applyAlignment="1" applyProtection="1">
      <alignment horizontal="center" wrapText="1"/>
      <protection/>
    </xf>
    <xf numFmtId="49" fontId="28" fillId="8" borderId="18" xfId="58" applyNumberFormat="1" applyFont="1" applyFill="1" applyBorder="1" applyAlignment="1" applyProtection="1">
      <alignment horizontal="center" wrapText="1"/>
      <protection/>
    </xf>
    <xf numFmtId="49" fontId="28" fillId="8" borderId="36" xfId="58" applyNumberFormat="1" applyFont="1" applyFill="1" applyBorder="1" applyAlignment="1" applyProtection="1">
      <alignment horizontal="center" wrapText="1"/>
      <protection/>
    </xf>
    <xf numFmtId="49" fontId="28" fillId="8" borderId="37" xfId="58" applyNumberFormat="1" applyFont="1" applyFill="1" applyBorder="1" applyAlignment="1" applyProtection="1">
      <alignment horizontal="center" wrapText="1"/>
      <protection/>
    </xf>
    <xf numFmtId="49" fontId="28" fillId="8" borderId="25" xfId="58" applyNumberFormat="1" applyFont="1" applyFill="1" applyBorder="1" applyAlignment="1" applyProtection="1">
      <alignment horizontal="center" wrapText="1"/>
      <protection/>
    </xf>
    <xf numFmtId="49" fontId="28" fillId="8" borderId="19" xfId="58" applyNumberFormat="1" applyFont="1" applyFill="1" applyBorder="1" applyAlignment="1" applyProtection="1">
      <alignment horizontal="center" wrapText="1"/>
      <protection/>
    </xf>
    <xf numFmtId="0" fontId="28" fillId="8" borderId="33" xfId="58" applyFont="1" applyFill="1" applyBorder="1" applyAlignment="1" applyProtection="1">
      <alignment wrapText="1"/>
      <protection/>
    </xf>
    <xf numFmtId="0" fontId="28" fillId="8" borderId="34" xfId="58" applyFont="1" applyFill="1" applyBorder="1" applyAlignment="1" applyProtection="1">
      <alignment wrapText="1"/>
      <protection/>
    </xf>
    <xf numFmtId="49" fontId="0" fillId="24" borderId="17" xfId="58" applyNumberFormat="1" applyFont="1" applyFill="1" applyBorder="1" applyAlignment="1" applyProtection="1">
      <alignment horizontal="left" wrapText="1"/>
      <protection locked="0"/>
    </xf>
    <xf numFmtId="49" fontId="29" fillId="24" borderId="38" xfId="58" applyNumberFormat="1" applyFont="1" applyFill="1" applyBorder="1" applyAlignment="1" applyProtection="1">
      <alignment/>
      <protection locked="0"/>
    </xf>
    <xf numFmtId="0" fontId="39" fillId="0" borderId="16" xfId="58" applyFont="1" applyFill="1" applyBorder="1" applyAlignment="1" applyProtection="1">
      <alignment horizontal="right" wrapText="1"/>
      <protection/>
    </xf>
    <xf numFmtId="0" fontId="29" fillId="0" borderId="14" xfId="58" applyFont="1" applyFill="1" applyBorder="1" applyAlignment="1" applyProtection="1">
      <alignment horizontal="left" wrapText="1"/>
      <protection locked="0"/>
    </xf>
    <xf numFmtId="0" fontId="29" fillId="0" borderId="14" xfId="58" applyFont="1" applyFill="1" applyBorder="1" applyAlignment="1" applyProtection="1">
      <alignment horizontal="left" wrapText="1"/>
      <protection/>
    </xf>
    <xf numFmtId="49" fontId="0" fillId="24" borderId="23" xfId="58" applyNumberFormat="1" applyFont="1" applyFill="1" applyBorder="1" applyAlignment="1" applyProtection="1">
      <alignment horizontal="right" wrapText="1"/>
      <protection locked="0"/>
    </xf>
    <xf numFmtId="49" fontId="0" fillId="24" borderId="14" xfId="58" applyNumberFormat="1" applyFont="1" applyFill="1" applyBorder="1" applyAlignment="1" applyProtection="1">
      <alignment horizontal="right" wrapText="1"/>
      <protection locked="0"/>
    </xf>
    <xf numFmtId="49" fontId="29" fillId="24" borderId="39" xfId="58" applyNumberFormat="1" applyFont="1" applyFill="1" applyBorder="1" applyAlignment="1" applyProtection="1">
      <alignment horizontal="right" wrapText="1"/>
      <protection locked="0"/>
    </xf>
    <xf numFmtId="176" fontId="29" fillId="24" borderId="40" xfId="58" applyNumberFormat="1" applyFont="1" applyFill="1" applyBorder="1" applyAlignment="1" applyProtection="1">
      <alignment horizontal="right" wrapText="1"/>
      <protection locked="0"/>
    </xf>
    <xf numFmtId="176" fontId="29" fillId="24" borderId="25" xfId="58" applyNumberFormat="1" applyFont="1" applyFill="1" applyBorder="1" applyAlignment="1" applyProtection="1">
      <alignment horizontal="right" wrapText="1"/>
      <protection locked="0"/>
    </xf>
    <xf numFmtId="170" fontId="29" fillId="24" borderId="19" xfId="58" applyNumberFormat="1" applyFont="1" applyFill="1" applyBorder="1" applyAlignment="1" applyProtection="1">
      <alignment horizontal="right" wrapText="1"/>
      <protection locked="0"/>
    </xf>
    <xf numFmtId="49" fontId="29" fillId="0" borderId="40" xfId="58" applyNumberFormat="1" applyFont="1" applyFill="1" applyBorder="1" applyAlignment="1" applyProtection="1">
      <alignment horizontal="right" wrapText="1"/>
      <protection locked="0"/>
    </xf>
    <xf numFmtId="176" fontId="29" fillId="24" borderId="15" xfId="58" applyNumberFormat="1" applyFont="1" applyFill="1" applyBorder="1" applyAlignment="1" applyProtection="1">
      <alignment horizontal="right" wrapText="1"/>
      <protection locked="0"/>
    </xf>
    <xf numFmtId="176" fontId="29" fillId="24" borderId="22" xfId="58" applyNumberFormat="1" applyFont="1" applyFill="1" applyBorder="1" applyAlignment="1" applyProtection="1">
      <alignment horizontal="right" wrapText="1"/>
      <protection locked="0"/>
    </xf>
    <xf numFmtId="49" fontId="29" fillId="24" borderId="41" xfId="58" applyNumberFormat="1" applyFont="1" applyFill="1" applyBorder="1" applyAlignment="1" applyProtection="1">
      <alignment horizontal="right" wrapText="1"/>
      <protection locked="0"/>
    </xf>
    <xf numFmtId="176" fontId="29" fillId="24" borderId="16" xfId="58" applyNumberFormat="1" applyFont="1" applyFill="1" applyBorder="1" applyAlignment="1" applyProtection="1">
      <alignment horizontal="right" wrapText="1"/>
      <protection locked="0"/>
    </xf>
    <xf numFmtId="176" fontId="29" fillId="24" borderId="23" xfId="58" applyNumberFormat="1" applyFont="1" applyFill="1" applyBorder="1" applyAlignment="1" applyProtection="1">
      <alignment horizontal="right" wrapText="1"/>
      <protection locked="0"/>
    </xf>
    <xf numFmtId="170" fontId="29" fillId="24" borderId="28" xfId="58" applyNumberFormat="1" applyFont="1" applyFill="1" applyBorder="1" applyAlignment="1" applyProtection="1">
      <alignment horizontal="right" wrapText="1"/>
      <protection locked="0"/>
    </xf>
    <xf numFmtId="49" fontId="29" fillId="0" borderId="42" xfId="58" applyNumberFormat="1" applyFont="1" applyFill="1" applyBorder="1" applyAlignment="1" applyProtection="1">
      <alignment horizontal="right" wrapText="1"/>
      <protection locked="0"/>
    </xf>
    <xf numFmtId="0" fontId="39" fillId="0" borderId="33" xfId="58" applyFont="1" applyFill="1" applyBorder="1" applyAlignment="1" applyProtection="1">
      <alignment horizontal="center" wrapText="1"/>
      <protection/>
    </xf>
    <xf numFmtId="0" fontId="39" fillId="0" borderId="36" xfId="58" applyFont="1" applyFill="1" applyBorder="1" applyAlignment="1" applyProtection="1">
      <alignment horizontal="right" wrapText="1"/>
      <protection/>
    </xf>
    <xf numFmtId="0" fontId="0" fillId="0" borderId="18" xfId="58" applyFont="1" applyFill="1" applyBorder="1" applyAlignment="1" applyProtection="1">
      <alignment wrapText="1"/>
      <protection/>
    </xf>
    <xf numFmtId="0" fontId="29" fillId="0" borderId="17" xfId="58" applyFont="1" applyFill="1" applyBorder="1" applyAlignment="1" applyProtection="1">
      <alignment horizontal="center" wrapText="1"/>
      <protection locked="0"/>
    </xf>
    <xf numFmtId="0" fontId="29" fillId="0" borderId="43" xfId="58" applyFont="1" applyFill="1" applyBorder="1" applyAlignment="1" applyProtection="1">
      <alignment horizontal="right" wrapText="1"/>
      <protection locked="0"/>
    </xf>
    <xf numFmtId="0" fontId="29" fillId="0" borderId="14" xfId="58" applyFont="1" applyFill="1" applyBorder="1" applyAlignment="1" applyProtection="1">
      <alignment wrapText="1"/>
      <protection/>
    </xf>
    <xf numFmtId="0" fontId="39" fillId="0" borderId="31" xfId="58" applyFont="1" applyFill="1" applyBorder="1" applyAlignment="1" applyProtection="1">
      <alignment horizontal="right" wrapText="1"/>
      <protection/>
    </xf>
    <xf numFmtId="0" fontId="29" fillId="0" borderId="16" xfId="58" applyFont="1" applyFill="1" applyBorder="1" applyAlignment="1" applyProtection="1">
      <alignment horizontal="right" wrapText="1"/>
      <protection locked="0"/>
    </xf>
    <xf numFmtId="49" fontId="29" fillId="0" borderId="16" xfId="58" applyNumberFormat="1" applyFont="1" applyFill="1" applyBorder="1" applyAlignment="1" applyProtection="1">
      <alignment horizontal="right" wrapText="1"/>
      <protection locked="0"/>
    </xf>
    <xf numFmtId="0" fontId="34" fillId="0" borderId="0" xfId="0" applyFont="1" applyAlignment="1">
      <alignment/>
    </xf>
    <xf numFmtId="0" fontId="45" fillId="0" borderId="0" xfId="0" applyFont="1" applyAlignment="1">
      <alignment/>
    </xf>
    <xf numFmtId="0" fontId="29" fillId="24" borderId="38" xfId="58" applyFont="1" applyFill="1" applyBorder="1" applyAlignment="1" applyProtection="1">
      <alignment horizontal="left"/>
      <protection locked="0"/>
    </xf>
    <xf numFmtId="0" fontId="0" fillId="0" borderId="0" xfId="0" applyAlignment="1" quotePrefix="1">
      <alignment/>
    </xf>
    <xf numFmtId="49" fontId="28" fillId="8" borderId="32" xfId="58" applyNumberFormat="1" applyFont="1" applyFill="1" applyBorder="1" applyAlignment="1" applyProtection="1">
      <alignment wrapText="1"/>
      <protection/>
    </xf>
    <xf numFmtId="0" fontId="42" fillId="22" borderId="13" xfId="58" applyFont="1" applyFill="1" applyBorder="1" applyAlignment="1" applyProtection="1">
      <alignment horizontal="center"/>
      <protection/>
    </xf>
    <xf numFmtId="0" fontId="28" fillId="20" borderId="44" xfId="58" applyFont="1" applyFill="1" applyBorder="1" applyAlignment="1" applyProtection="1">
      <alignment horizontal="center"/>
      <protection/>
    </xf>
    <xf numFmtId="0" fontId="42" fillId="22" borderId="11" xfId="58" applyFont="1" applyFill="1" applyBorder="1" applyAlignment="1" applyProtection="1">
      <alignment horizontal="center"/>
      <protection/>
    </xf>
    <xf numFmtId="0" fontId="0" fillId="0" borderId="45" xfId="0" applyBorder="1" applyAlignment="1">
      <alignment horizontal="left" vertical="top" wrapText="1"/>
    </xf>
    <xf numFmtId="0" fontId="0" fillId="0" borderId="46" xfId="0" applyBorder="1" applyAlignment="1">
      <alignment horizontal="left" vertical="top" wrapText="1"/>
    </xf>
    <xf numFmtId="0" fontId="0" fillId="0" borderId="47" xfId="0" applyBorder="1" applyAlignment="1">
      <alignment horizontal="left" vertical="top" wrapText="1"/>
    </xf>
    <xf numFmtId="0" fontId="34" fillId="8" borderId="48" xfId="0" applyFont="1" applyFill="1" applyBorder="1" applyAlignment="1">
      <alignment horizontal="left"/>
    </xf>
    <xf numFmtId="0" fontId="34" fillId="8" borderId="36" xfId="0" applyFont="1" applyFill="1" applyBorder="1" applyAlignment="1">
      <alignment horizontal="left"/>
    </xf>
    <xf numFmtId="0" fontId="34" fillId="8" borderId="25" xfId="0" applyFont="1" applyFill="1" applyBorder="1" applyAlignment="1">
      <alignment horizontal="left"/>
    </xf>
    <xf numFmtId="0" fontId="0" fillId="0" borderId="31" xfId="0" applyBorder="1" applyAlignment="1">
      <alignment wrapText="1"/>
    </xf>
    <xf numFmtId="0" fontId="0" fillId="0" borderId="16" xfId="0" applyBorder="1" applyAlignment="1">
      <alignment wrapText="1"/>
    </xf>
    <xf numFmtId="0" fontId="24" fillId="16" borderId="11" xfId="59" applyFont="1" applyFill="1" applyBorder="1" applyAlignment="1">
      <alignment horizontal="center" vertical="center"/>
      <protection/>
    </xf>
    <xf numFmtId="0" fontId="24" fillId="16" borderId="12" xfId="59" applyFont="1" applyFill="1" applyBorder="1" applyAlignment="1">
      <alignment horizontal="center" vertical="center"/>
      <protection/>
    </xf>
    <xf numFmtId="0" fontId="24" fillId="16" borderId="13" xfId="59" applyFont="1" applyFill="1" applyBorder="1" applyAlignment="1">
      <alignment horizontal="center" vertical="center"/>
      <protection/>
    </xf>
    <xf numFmtId="0" fontId="37" fillId="16" borderId="11" xfId="59" applyFont="1" applyFill="1" applyBorder="1" applyAlignment="1">
      <alignment horizontal="left" vertical="center"/>
      <protection/>
    </xf>
    <xf numFmtId="0" fontId="37" fillId="16" borderId="13" xfId="59" applyFont="1" applyFill="1" applyBorder="1" applyAlignment="1">
      <alignment horizontal="left" vertical="center"/>
      <protection/>
    </xf>
    <xf numFmtId="0" fontId="33" fillId="20" borderId="11" xfId="59" applyFont="1" applyFill="1" applyBorder="1" applyAlignment="1">
      <alignment horizontal="left" wrapText="1"/>
      <protection/>
    </xf>
    <xf numFmtId="0" fontId="33" fillId="20" borderId="13" xfId="59" applyFont="1" applyFill="1" applyBorder="1" applyAlignment="1">
      <alignment horizontal="left" wrapText="1"/>
      <protection/>
    </xf>
    <xf numFmtId="0" fontId="0" fillId="0" borderId="49" xfId="0" applyBorder="1" applyAlignment="1">
      <alignment horizontal="center" wrapText="1"/>
    </xf>
    <xf numFmtId="0" fontId="0" fillId="0" borderId="50" xfId="0" applyBorder="1" applyAlignment="1">
      <alignment horizontal="center" wrapText="1"/>
    </xf>
    <xf numFmtId="0" fontId="0" fillId="0" borderId="40" xfId="0" applyBorder="1" applyAlignment="1">
      <alignment wrapText="1"/>
    </xf>
    <xf numFmtId="0" fontId="0" fillId="0" borderId="15" xfId="0" applyBorder="1" applyAlignment="1">
      <alignment wrapText="1"/>
    </xf>
    <xf numFmtId="0" fontId="28" fillId="20" borderId="34" xfId="58" applyFont="1" applyFill="1" applyBorder="1" applyAlignment="1" applyProtection="1">
      <alignment horizontal="center"/>
      <protection/>
    </xf>
    <xf numFmtId="49" fontId="28" fillId="8" borderId="48" xfId="58" applyNumberFormat="1" applyFont="1" applyFill="1" applyBorder="1" applyAlignment="1" applyProtection="1">
      <alignment wrapText="1"/>
      <protection/>
    </xf>
    <xf numFmtId="49" fontId="28" fillId="8" borderId="31" xfId="58" applyNumberFormat="1" applyFont="1" applyFill="1" applyBorder="1" applyAlignment="1" applyProtection="1">
      <alignment horizontal="left" wrapText="1"/>
      <protection/>
    </xf>
    <xf numFmtId="49" fontId="28" fillId="8" borderId="48" xfId="58" applyNumberFormat="1" applyFont="1" applyFill="1" applyBorder="1" applyAlignment="1" applyProtection="1">
      <alignment horizontal="left" wrapText="1"/>
      <protection/>
    </xf>
    <xf numFmtId="0" fontId="28" fillId="20" borderId="34" xfId="58" applyFont="1" applyFill="1" applyBorder="1" applyAlignment="1" applyProtection="1">
      <alignment horizontal="center" wrapText="1"/>
      <protection/>
    </xf>
    <xf numFmtId="0" fontId="28" fillId="20" borderId="44" xfId="58" applyFont="1" applyFill="1" applyBorder="1" applyAlignment="1" applyProtection="1">
      <alignment horizontal="center" wrapText="1"/>
      <protection/>
    </xf>
    <xf numFmtId="0" fontId="28" fillId="20" borderId="35" xfId="58" applyFont="1" applyFill="1" applyBorder="1" applyAlignment="1" applyProtection="1">
      <alignment horizontal="center" wrapText="1"/>
      <protection/>
    </xf>
    <xf numFmtId="49" fontId="28" fillId="8" borderId="18" xfId="58" applyNumberFormat="1" applyFont="1" applyFill="1" applyBorder="1" applyAlignment="1" applyProtection="1">
      <alignment horizontal="left" wrapText="1"/>
      <protection/>
    </xf>
    <xf numFmtId="49" fontId="0" fillId="24" borderId="16" xfId="58" applyNumberFormat="1" applyFont="1" applyFill="1" applyBorder="1" applyAlignment="1" applyProtection="1">
      <alignment horizontal="left" wrapText="1"/>
      <protection locked="0"/>
    </xf>
    <xf numFmtId="49" fontId="0" fillId="24" borderId="14" xfId="58" applyNumberFormat="1" applyFont="1" applyFill="1" applyBorder="1" applyAlignment="1" applyProtection="1">
      <alignment horizontal="left" wrapText="1"/>
      <protection locked="0"/>
    </xf>
    <xf numFmtId="0" fontId="27" fillId="25" borderId="49" xfId="58" applyFont="1" applyFill="1" applyBorder="1" applyAlignment="1" applyProtection="1">
      <alignment horizontal="center" vertical="center" wrapText="1"/>
      <protection/>
    </xf>
    <xf numFmtId="0" fontId="27" fillId="25" borderId="51" xfId="58" applyFont="1" applyFill="1" applyBorder="1" applyAlignment="1" applyProtection="1">
      <alignment horizontal="center" vertical="center" wrapText="1"/>
      <protection/>
    </xf>
    <xf numFmtId="0" fontId="27" fillId="25" borderId="50" xfId="58" applyFont="1" applyFill="1" applyBorder="1" applyAlignment="1" applyProtection="1">
      <alignment horizontal="center" vertical="center" wrapText="1"/>
      <protection/>
    </xf>
    <xf numFmtId="4" fontId="29" fillId="24" borderId="16" xfId="58" applyNumberFormat="1" applyFont="1" applyFill="1" applyBorder="1" applyAlignment="1" applyProtection="1">
      <alignment horizontal="left"/>
      <protection locked="0"/>
    </xf>
    <xf numFmtId="4" fontId="29" fillId="24" borderId="23" xfId="58" applyNumberFormat="1" applyFont="1" applyFill="1" applyBorder="1" applyAlignment="1" applyProtection="1">
      <alignment horizontal="left"/>
      <protection locked="0"/>
    </xf>
    <xf numFmtId="49" fontId="28" fillId="8" borderId="40" xfId="58" applyNumberFormat="1" applyFont="1" applyFill="1" applyBorder="1" applyAlignment="1" applyProtection="1">
      <alignment horizontal="left"/>
      <protection/>
    </xf>
    <xf numFmtId="49" fontId="28" fillId="8" borderId="25" xfId="58" applyNumberFormat="1" applyFont="1" applyFill="1" applyBorder="1" applyAlignment="1" applyProtection="1">
      <alignment horizontal="left"/>
      <protection/>
    </xf>
    <xf numFmtId="49" fontId="28" fillId="8" borderId="19" xfId="58" applyNumberFormat="1" applyFont="1" applyFill="1" applyBorder="1" applyAlignment="1" applyProtection="1">
      <alignment horizontal="left"/>
      <protection/>
    </xf>
    <xf numFmtId="0" fontId="29" fillId="24" borderId="15" xfId="58" applyFont="1" applyFill="1" applyBorder="1" applyAlignment="1" applyProtection="1">
      <alignment horizontal="left" wrapText="1"/>
      <protection locked="0"/>
    </xf>
    <xf numFmtId="0" fontId="29" fillId="24" borderId="22" xfId="58" applyFont="1" applyFill="1" applyBorder="1" applyAlignment="1" applyProtection="1">
      <alignment horizontal="left" wrapText="1"/>
      <protection locked="0"/>
    </xf>
    <xf numFmtId="0" fontId="29" fillId="24" borderId="10" xfId="58" applyFont="1" applyFill="1" applyBorder="1" applyAlignment="1" applyProtection="1">
      <alignment horizontal="left" wrapText="1"/>
      <protection locked="0"/>
    </xf>
    <xf numFmtId="49" fontId="28" fillId="8" borderId="32" xfId="58" applyNumberFormat="1" applyFont="1" applyFill="1" applyBorder="1" applyAlignment="1" applyProtection="1">
      <alignment horizontal="left" wrapText="1"/>
      <protection/>
    </xf>
    <xf numFmtId="49" fontId="28" fillId="8" borderId="31" xfId="58" applyNumberFormat="1" applyFont="1" applyFill="1" applyBorder="1" applyAlignment="1" applyProtection="1">
      <alignment horizontal="left"/>
      <protection/>
    </xf>
    <xf numFmtId="49" fontId="28" fillId="8" borderId="18" xfId="58" applyNumberFormat="1" applyFont="1" applyFill="1" applyBorder="1" applyAlignment="1" applyProtection="1">
      <alignment horizontal="left"/>
      <protection/>
    </xf>
    <xf numFmtId="49" fontId="0" fillId="24" borderId="23" xfId="58" applyNumberFormat="1" applyFont="1" applyFill="1" applyBorder="1" applyAlignment="1" applyProtection="1">
      <alignment horizontal="left" wrapText="1"/>
      <protection locked="0"/>
    </xf>
    <xf numFmtId="49" fontId="28" fillId="8" borderId="15" xfId="58" applyNumberFormat="1" applyFont="1" applyFill="1" applyBorder="1" applyAlignment="1" applyProtection="1">
      <alignment horizontal="left" wrapText="1"/>
      <protection/>
    </xf>
    <xf numFmtId="49" fontId="28" fillId="8" borderId="22" xfId="58" applyNumberFormat="1" applyFont="1" applyFill="1" applyBorder="1" applyAlignment="1" applyProtection="1">
      <alignment horizontal="left" wrapText="1"/>
      <protection/>
    </xf>
    <xf numFmtId="0" fontId="29" fillId="24" borderId="16" xfId="58" applyFont="1" applyFill="1" applyBorder="1" applyAlignment="1" applyProtection="1">
      <alignment horizontal="left"/>
      <protection/>
    </xf>
    <xf numFmtId="0" fontId="29" fillId="24" borderId="23" xfId="58" applyFont="1" applyFill="1" applyBorder="1" applyAlignment="1" applyProtection="1">
      <alignment horizontal="left"/>
      <protection/>
    </xf>
    <xf numFmtId="0" fontId="29" fillId="24" borderId="14" xfId="58" applyFont="1" applyFill="1" applyBorder="1" applyAlignment="1" applyProtection="1">
      <alignment horizontal="left"/>
      <protection/>
    </xf>
    <xf numFmtId="0" fontId="42" fillId="22" borderId="11" xfId="58" applyFont="1" applyFill="1" applyBorder="1" applyAlignment="1" applyProtection="1">
      <alignment horizontal="center" wrapText="1"/>
      <protection/>
    </xf>
    <xf numFmtId="0" fontId="42" fillId="22" borderId="13" xfId="58" applyFont="1" applyFill="1" applyBorder="1" applyAlignment="1" applyProtection="1">
      <alignment horizontal="center" wrapText="1"/>
      <protection/>
    </xf>
    <xf numFmtId="49" fontId="29" fillId="24" borderId="16" xfId="58" applyNumberFormat="1" applyFont="1" applyFill="1" applyBorder="1" applyAlignment="1" applyProtection="1">
      <alignment horizontal="left"/>
      <protection locked="0"/>
    </xf>
    <xf numFmtId="49" fontId="29" fillId="24" borderId="14" xfId="58" applyNumberFormat="1" applyFont="1" applyFill="1" applyBorder="1" applyAlignment="1" applyProtection="1">
      <alignment horizontal="left"/>
      <protection locked="0"/>
    </xf>
    <xf numFmtId="49" fontId="28" fillId="8" borderId="40" xfId="58" applyNumberFormat="1" applyFont="1" applyFill="1" applyBorder="1" applyAlignment="1" applyProtection="1">
      <alignment horizontal="left" vertical="top" wrapText="1"/>
      <protection/>
    </xf>
    <xf numFmtId="49" fontId="28" fillId="8" borderId="52" xfId="58" applyNumberFormat="1" applyFont="1" applyFill="1" applyBorder="1" applyAlignment="1" applyProtection="1">
      <alignment horizontal="left" vertical="top" wrapText="1"/>
      <protection/>
    </xf>
    <xf numFmtId="0" fontId="27" fillId="25" borderId="31" xfId="58" applyFont="1" applyFill="1" applyBorder="1" applyAlignment="1" applyProtection="1">
      <alignment horizontal="center" vertical="center" wrapText="1"/>
      <protection/>
    </xf>
    <xf numFmtId="0" fontId="27" fillId="25" borderId="32" xfId="58" applyFont="1" applyFill="1" applyBorder="1" applyAlignment="1" applyProtection="1">
      <alignment horizontal="center" vertical="center" wrapText="1"/>
      <protection/>
    </xf>
    <xf numFmtId="0" fontId="27" fillId="25" borderId="18" xfId="58" applyFont="1" applyFill="1" applyBorder="1" applyAlignment="1" applyProtection="1">
      <alignment horizontal="center" vertical="center" wrapText="1"/>
      <protection/>
    </xf>
    <xf numFmtId="0" fontId="29" fillId="0" borderId="15" xfId="58" applyFont="1" applyFill="1" applyBorder="1" applyAlignment="1" applyProtection="1">
      <alignment horizontal="left"/>
      <protection locked="0"/>
    </xf>
    <xf numFmtId="0" fontId="29" fillId="0" borderId="22" xfId="58" applyFont="1" applyFill="1" applyBorder="1" applyAlignment="1" applyProtection="1">
      <alignment horizontal="left"/>
      <protection locked="0"/>
    </xf>
    <xf numFmtId="49" fontId="0" fillId="24" borderId="15" xfId="58" applyNumberFormat="1" applyFont="1" applyFill="1" applyBorder="1" applyAlignment="1" applyProtection="1">
      <alignment horizontal="left" wrapText="1"/>
      <protection locked="0"/>
    </xf>
    <xf numFmtId="49" fontId="0" fillId="24" borderId="22" xfId="58" applyNumberFormat="1" applyFont="1" applyFill="1" applyBorder="1" applyAlignment="1" applyProtection="1">
      <alignment horizontal="left" wrapText="1"/>
      <protection locked="0"/>
    </xf>
    <xf numFmtId="49" fontId="28" fillId="8" borderId="45" xfId="58" applyNumberFormat="1" applyFont="1" applyFill="1" applyBorder="1" applyAlignment="1" applyProtection="1">
      <alignment horizontal="left" wrapText="1"/>
      <protection/>
    </xf>
    <xf numFmtId="0" fontId="0" fillId="0" borderId="53" xfId="58" applyFont="1" applyFill="1" applyBorder="1" applyAlignment="1" applyProtection="1">
      <alignment horizontal="center"/>
      <protection/>
    </xf>
    <xf numFmtId="0" fontId="0" fillId="0" borderId="54" xfId="58" applyFont="1" applyFill="1" applyBorder="1" applyAlignment="1" applyProtection="1">
      <alignment horizontal="center"/>
      <protection/>
    </xf>
    <xf numFmtId="0" fontId="0" fillId="0" borderId="55" xfId="58" applyFont="1" applyFill="1" applyBorder="1" applyAlignment="1" applyProtection="1">
      <alignment horizontal="center"/>
      <protection/>
    </xf>
    <xf numFmtId="2" fontId="29" fillId="24" borderId="56" xfId="58" applyNumberFormat="1" applyFont="1" applyFill="1" applyBorder="1" applyAlignment="1" applyProtection="1">
      <alignment horizontal="left" wrapText="1"/>
      <protection locked="0"/>
    </xf>
    <xf numFmtId="2" fontId="29" fillId="24" borderId="57" xfId="58" applyNumberFormat="1" applyFont="1" applyFill="1" applyBorder="1" applyAlignment="1" applyProtection="1">
      <alignment horizontal="left" wrapText="1"/>
      <protection locked="0"/>
    </xf>
    <xf numFmtId="2" fontId="29" fillId="24" borderId="26" xfId="58" applyNumberFormat="1" applyFont="1" applyFill="1" applyBorder="1" applyAlignment="1" applyProtection="1">
      <alignment horizontal="left" wrapText="1"/>
      <protection locked="0"/>
    </xf>
    <xf numFmtId="2" fontId="29" fillId="24" borderId="58" xfId="58" applyNumberFormat="1" applyFont="1" applyFill="1" applyBorder="1" applyAlignment="1" applyProtection="1">
      <alignment horizontal="left" wrapText="1"/>
      <protection locked="0"/>
    </xf>
    <xf numFmtId="49" fontId="29" fillId="24" borderId="59" xfId="58" applyNumberFormat="1" applyFont="1" applyFill="1" applyBorder="1" applyAlignment="1" applyProtection="1">
      <alignment horizontal="left" wrapText="1"/>
      <protection locked="0"/>
    </xf>
    <xf numFmtId="49" fontId="29" fillId="24" borderId="47" xfId="58" applyNumberFormat="1" applyFont="1" applyFill="1" applyBorder="1" applyAlignment="1" applyProtection="1">
      <alignment horizontal="left" wrapText="1"/>
      <protection locked="0"/>
    </xf>
    <xf numFmtId="49" fontId="29" fillId="24" borderId="60" xfId="58" applyNumberFormat="1" applyFont="1" applyFill="1" applyBorder="1" applyAlignment="1" applyProtection="1">
      <alignment horizontal="left" wrapText="1"/>
      <protection locked="0"/>
    </xf>
    <xf numFmtId="176" fontId="29" fillId="24" borderId="23" xfId="58" applyNumberFormat="1" applyFont="1" applyFill="1" applyBorder="1" applyAlignment="1" applyProtection="1">
      <alignment horizontal="left"/>
      <protection locked="0"/>
    </xf>
    <xf numFmtId="176" fontId="29" fillId="24" borderId="61" xfId="58" applyNumberFormat="1" applyFont="1" applyFill="1" applyBorder="1" applyAlignment="1" applyProtection="1">
      <alignment horizontal="left"/>
      <protection locked="0"/>
    </xf>
    <xf numFmtId="0" fontId="27" fillId="25" borderId="11" xfId="58" applyFont="1" applyFill="1" applyBorder="1" applyAlignment="1" applyProtection="1">
      <alignment horizontal="center" vertical="center" wrapText="1"/>
      <protection/>
    </xf>
    <xf numFmtId="0" fontId="27" fillId="25" borderId="12" xfId="58" applyFont="1" applyFill="1" applyBorder="1" applyAlignment="1" applyProtection="1">
      <alignment horizontal="center" vertical="center" wrapText="1"/>
      <protection/>
    </xf>
    <xf numFmtId="49" fontId="0" fillId="24" borderId="61" xfId="58" applyNumberFormat="1" applyFont="1" applyFill="1" applyBorder="1" applyAlignment="1" applyProtection="1">
      <alignment horizontal="left" wrapText="1"/>
      <protection locked="0"/>
    </xf>
    <xf numFmtId="180" fontId="29" fillId="24" borderId="62" xfId="58" applyNumberFormat="1" applyFont="1" applyFill="1" applyBorder="1" applyAlignment="1" applyProtection="1">
      <alignment horizontal="left" wrapText="1"/>
      <protection locked="0"/>
    </xf>
    <xf numFmtId="0" fontId="0" fillId="0" borderId="15" xfId="0" applyBorder="1" applyAlignment="1">
      <alignment horizontal="left"/>
    </xf>
    <xf numFmtId="0" fontId="0" fillId="0" borderId="22" xfId="0" applyBorder="1" applyAlignment="1">
      <alignment horizontal="left"/>
    </xf>
    <xf numFmtId="49" fontId="29" fillId="24" borderId="15" xfId="58" applyNumberFormat="1" applyFont="1" applyFill="1" applyBorder="1" applyAlignment="1" applyProtection="1">
      <alignment horizontal="left"/>
      <protection locked="0"/>
    </xf>
    <xf numFmtId="49" fontId="29" fillId="24" borderId="22" xfId="58" applyNumberFormat="1" applyFont="1" applyFill="1" applyBorder="1" applyAlignment="1" applyProtection="1">
      <alignment horizontal="left"/>
      <protection locked="0"/>
    </xf>
    <xf numFmtId="49" fontId="29" fillId="24" borderId="38" xfId="58" applyNumberFormat="1" applyFont="1" applyFill="1" applyBorder="1" applyAlignment="1" applyProtection="1">
      <alignment horizontal="left" wrapText="1"/>
      <protection locked="0"/>
    </xf>
    <xf numFmtId="49" fontId="29" fillId="24" borderId="63" xfId="58" applyNumberFormat="1" applyFont="1" applyFill="1" applyBorder="1" applyAlignment="1" applyProtection="1">
      <alignment horizontal="left" wrapText="1"/>
      <protection locked="0"/>
    </xf>
    <xf numFmtId="49" fontId="29" fillId="24" borderId="64" xfId="58" applyNumberFormat="1" applyFont="1" applyFill="1" applyBorder="1" applyAlignment="1" applyProtection="1">
      <alignment horizontal="left" wrapText="1"/>
      <protection locked="0"/>
    </xf>
    <xf numFmtId="49" fontId="29" fillId="0" borderId="38" xfId="58" applyNumberFormat="1" applyFont="1" applyFill="1" applyBorder="1" applyAlignment="1" applyProtection="1">
      <alignment horizontal="left"/>
      <protection locked="0"/>
    </xf>
    <xf numFmtId="49" fontId="29" fillId="0" borderId="63" xfId="58" applyNumberFormat="1" applyFont="1" applyFill="1" applyBorder="1" applyAlignment="1" applyProtection="1">
      <alignment horizontal="left"/>
      <protection locked="0"/>
    </xf>
    <xf numFmtId="0" fontId="29" fillId="0" borderId="65" xfId="58" applyFont="1" applyFill="1" applyBorder="1" applyAlignment="1" applyProtection="1">
      <alignment horizontal="center"/>
      <protection/>
    </xf>
    <xf numFmtId="0" fontId="29" fillId="0" borderId="0" xfId="58" applyFont="1" applyFill="1" applyBorder="1" applyAlignment="1" applyProtection="1">
      <alignment horizontal="center"/>
      <protection/>
    </xf>
    <xf numFmtId="0" fontId="29" fillId="0" borderId="26" xfId="58" applyFont="1" applyFill="1" applyBorder="1" applyAlignment="1" applyProtection="1">
      <alignment horizontal="center"/>
      <protection/>
    </xf>
    <xf numFmtId="0" fontId="29" fillId="0" borderId="41" xfId="58" applyFont="1" applyFill="1" applyBorder="1" applyAlignment="1" applyProtection="1">
      <alignment horizontal="center"/>
      <protection/>
    </xf>
    <xf numFmtId="49" fontId="29" fillId="24" borderId="23" xfId="58" applyNumberFormat="1" applyFont="1" applyFill="1" applyBorder="1" applyAlignment="1" applyProtection="1">
      <alignment horizontal="left"/>
      <protection locked="0"/>
    </xf>
    <xf numFmtId="49" fontId="29" fillId="24" borderId="56" xfId="58" applyNumberFormat="1" applyFont="1" applyFill="1" applyBorder="1" applyAlignment="1" applyProtection="1">
      <alignment horizontal="left" wrapText="1"/>
      <protection locked="0"/>
    </xf>
    <xf numFmtId="49" fontId="29" fillId="24" borderId="66" xfId="58" applyNumberFormat="1" applyFont="1" applyFill="1" applyBorder="1" applyAlignment="1" applyProtection="1">
      <alignment horizontal="left" wrapText="1"/>
      <protection locked="0"/>
    </xf>
    <xf numFmtId="49" fontId="29" fillId="24" borderId="57" xfId="58" applyNumberFormat="1" applyFont="1" applyFill="1" applyBorder="1" applyAlignment="1" applyProtection="1">
      <alignment horizontal="left" wrapText="1"/>
      <protection locked="0"/>
    </xf>
    <xf numFmtId="49" fontId="29" fillId="24" borderId="65" xfId="58" applyNumberFormat="1" applyFont="1" applyFill="1" applyBorder="1" applyAlignment="1" applyProtection="1">
      <alignment horizontal="left" wrapText="1"/>
      <protection locked="0"/>
    </xf>
    <xf numFmtId="49" fontId="29" fillId="24" borderId="0" xfId="58" applyNumberFormat="1" applyFont="1" applyFill="1" applyBorder="1" applyAlignment="1" applyProtection="1">
      <alignment horizontal="left" wrapText="1"/>
      <protection locked="0"/>
    </xf>
    <xf numFmtId="49" fontId="29" fillId="24" borderId="67" xfId="58" applyNumberFormat="1" applyFont="1" applyFill="1" applyBorder="1" applyAlignment="1" applyProtection="1">
      <alignment horizontal="left" wrapText="1"/>
      <protection locked="0"/>
    </xf>
    <xf numFmtId="49" fontId="29" fillId="24" borderId="24" xfId="58" applyNumberFormat="1" applyFont="1" applyFill="1" applyBorder="1" applyAlignment="1" applyProtection="1">
      <alignment horizontal="left" wrapText="1"/>
      <protection locked="0"/>
    </xf>
    <xf numFmtId="49" fontId="29" fillId="24" borderId="39" xfId="58" applyNumberFormat="1" applyFont="1" applyFill="1" applyBorder="1" applyAlignment="1" applyProtection="1">
      <alignment horizontal="left" wrapText="1"/>
      <protection locked="0"/>
    </xf>
    <xf numFmtId="49" fontId="29" fillId="24" borderId="68" xfId="58" applyNumberFormat="1" applyFont="1" applyFill="1" applyBorder="1" applyAlignment="1" applyProtection="1">
      <alignment horizontal="left" wrapText="1"/>
      <protection locked="0"/>
    </xf>
    <xf numFmtId="49" fontId="29" fillId="24" borderId="16" xfId="58" applyNumberFormat="1" applyFont="1" applyFill="1" applyBorder="1" applyAlignment="1" applyProtection="1">
      <alignment horizontal="left" wrapText="1"/>
      <protection locked="0"/>
    </xf>
    <xf numFmtId="49" fontId="29" fillId="24" borderId="14" xfId="58" applyNumberFormat="1" applyFont="1" applyFill="1" applyBorder="1" applyAlignment="1" applyProtection="1">
      <alignment horizontal="left" wrapText="1"/>
      <protection locked="0"/>
    </xf>
    <xf numFmtId="0" fontId="36" fillId="26" borderId="11" xfId="58" applyFont="1" applyFill="1" applyBorder="1" applyAlignment="1" applyProtection="1">
      <alignment horizontal="center" wrapText="1"/>
      <protection/>
    </xf>
    <xf numFmtId="0" fontId="36" fillId="26" borderId="12" xfId="58" applyFont="1" applyFill="1" applyBorder="1" applyAlignment="1" applyProtection="1">
      <alignment horizontal="center" wrapText="1"/>
      <protection/>
    </xf>
    <xf numFmtId="0" fontId="36" fillId="26" borderId="13" xfId="58" applyFont="1" applyFill="1" applyBorder="1" applyAlignment="1" applyProtection="1">
      <alignment horizontal="center" wrapText="1"/>
      <protection/>
    </xf>
    <xf numFmtId="0" fontId="27" fillId="25" borderId="69" xfId="58" applyFont="1" applyFill="1" applyBorder="1" applyAlignment="1" applyProtection="1">
      <alignment horizontal="center" vertical="center" wrapText="1"/>
      <protection/>
    </xf>
    <xf numFmtId="0" fontId="27" fillId="25" borderId="70" xfId="58" applyFont="1" applyFill="1" applyBorder="1" applyAlignment="1" applyProtection="1">
      <alignment horizontal="center" vertical="center" wrapText="1"/>
      <protection/>
    </xf>
    <xf numFmtId="0" fontId="27" fillId="25" borderId="71" xfId="58" applyFont="1" applyFill="1" applyBorder="1" applyAlignment="1" applyProtection="1">
      <alignment horizontal="center" vertical="center" wrapText="1"/>
      <protection/>
    </xf>
    <xf numFmtId="0" fontId="27" fillId="25" borderId="11" xfId="58" applyFont="1" applyFill="1" applyBorder="1" applyAlignment="1" applyProtection="1">
      <alignment horizontal="center" vertical="center"/>
      <protection/>
    </xf>
    <xf numFmtId="0" fontId="27" fillId="25" borderId="12" xfId="58" applyFont="1" applyFill="1" applyBorder="1" applyAlignment="1" applyProtection="1">
      <alignment horizontal="center" vertical="center"/>
      <protection/>
    </xf>
    <xf numFmtId="0" fontId="27" fillId="25" borderId="13" xfId="58" applyFont="1" applyFill="1" applyBorder="1" applyAlignment="1" applyProtection="1">
      <alignment horizontal="center" vertical="center"/>
      <protection/>
    </xf>
    <xf numFmtId="0" fontId="29" fillId="24" borderId="16" xfId="58" applyFont="1" applyFill="1" applyBorder="1" applyAlignment="1" applyProtection="1">
      <alignment horizontal="left"/>
      <protection locked="0"/>
    </xf>
    <xf numFmtId="0" fontId="29" fillId="24" borderId="14" xfId="58" applyFont="1" applyFill="1" applyBorder="1" applyAlignment="1" applyProtection="1">
      <alignment horizontal="left"/>
      <protection locked="0"/>
    </xf>
    <xf numFmtId="49" fontId="28" fillId="8" borderId="35" xfId="58" applyNumberFormat="1" applyFont="1" applyFill="1" applyBorder="1" applyAlignment="1" applyProtection="1">
      <alignment horizontal="left" wrapText="1"/>
      <protection/>
    </xf>
    <xf numFmtId="49" fontId="28" fillId="8" borderId="44" xfId="58" applyNumberFormat="1" applyFont="1" applyFill="1" applyBorder="1" applyAlignment="1" applyProtection="1">
      <alignment horizontal="left" wrapText="1"/>
      <protection/>
    </xf>
    <xf numFmtId="49" fontId="28" fillId="8" borderId="31" xfId="58" applyNumberFormat="1" applyFont="1" applyFill="1" applyBorder="1" applyAlignment="1" applyProtection="1">
      <alignment wrapText="1"/>
      <protection/>
    </xf>
    <xf numFmtId="49" fontId="28" fillId="8" borderId="18" xfId="58" applyNumberFormat="1" applyFont="1" applyFill="1" applyBorder="1" applyAlignment="1" applyProtection="1">
      <alignment wrapText="1"/>
      <protection/>
    </xf>
    <xf numFmtId="176" fontId="29" fillId="24" borderId="38" xfId="44" applyNumberFormat="1" applyFont="1" applyFill="1" applyBorder="1" applyAlignment="1" applyProtection="1">
      <alignment horizontal="left" wrapText="1"/>
      <protection locked="0"/>
    </xf>
    <xf numFmtId="176" fontId="29" fillId="24" borderId="64" xfId="44" applyNumberFormat="1" applyFont="1" applyFill="1" applyBorder="1" applyAlignment="1" applyProtection="1">
      <alignment horizontal="left" wrapText="1"/>
      <protection locked="0"/>
    </xf>
    <xf numFmtId="49" fontId="0" fillId="24" borderId="38" xfId="58" applyNumberFormat="1" applyFont="1" applyFill="1" applyBorder="1" applyAlignment="1" applyProtection="1">
      <alignment horizontal="left" wrapText="1"/>
      <protection locked="0"/>
    </xf>
    <xf numFmtId="49" fontId="0" fillId="24" borderId="64" xfId="58" applyNumberFormat="1" applyFont="1" applyFill="1" applyBorder="1" applyAlignment="1" applyProtection="1">
      <alignment horizontal="left" wrapText="1"/>
      <protection locked="0"/>
    </xf>
    <xf numFmtId="49" fontId="29" fillId="24" borderId="16" xfId="44" applyNumberFormat="1" applyFont="1" applyFill="1" applyBorder="1" applyAlignment="1" applyProtection="1">
      <alignment horizontal="left" wrapText="1"/>
      <protection locked="0"/>
    </xf>
    <xf numFmtId="49" fontId="29" fillId="24" borderId="61" xfId="44" applyNumberFormat="1" applyFont="1" applyFill="1" applyBorder="1" applyAlignment="1" applyProtection="1">
      <alignment horizontal="left" wrapText="1"/>
      <protection locked="0"/>
    </xf>
    <xf numFmtId="0" fontId="28" fillId="0" borderId="53" xfId="58" applyFont="1" applyFill="1" applyBorder="1" applyAlignment="1" applyProtection="1">
      <alignment horizontal="center"/>
      <protection/>
    </xf>
    <xf numFmtId="0" fontId="28" fillId="0" borderId="54" xfId="58" applyFont="1" applyFill="1" applyBorder="1" applyAlignment="1" applyProtection="1">
      <alignment horizontal="center"/>
      <protection/>
    </xf>
    <xf numFmtId="0" fontId="28" fillId="0" borderId="55" xfId="58" applyFont="1" applyFill="1" applyBorder="1" applyAlignment="1" applyProtection="1">
      <alignment horizontal="center"/>
      <protection/>
    </xf>
    <xf numFmtId="7" fontId="29" fillId="0" borderId="72" xfId="44" applyNumberFormat="1" applyFont="1" applyFill="1" applyBorder="1" applyAlignment="1" applyProtection="1">
      <alignment horizontal="left" wrapText="1"/>
      <protection locked="0"/>
    </xf>
    <xf numFmtId="7" fontId="29" fillId="0" borderId="30" xfId="44" applyNumberFormat="1" applyFont="1" applyFill="1" applyBorder="1" applyAlignment="1" applyProtection="1">
      <alignment horizontal="left" wrapText="1"/>
      <protection locked="0"/>
    </xf>
    <xf numFmtId="176" fontId="29" fillId="0" borderId="72" xfId="58" applyNumberFormat="1" applyFont="1" applyFill="1" applyBorder="1" applyAlignment="1" applyProtection="1">
      <alignment horizontal="left"/>
      <protection locked="0"/>
    </xf>
    <xf numFmtId="176" fontId="29" fillId="0" borderId="30" xfId="58" applyNumberFormat="1" applyFont="1" applyFill="1" applyBorder="1" applyAlignment="1" applyProtection="1">
      <alignment horizontal="left"/>
      <protection locked="0"/>
    </xf>
    <xf numFmtId="181" fontId="0" fillId="0" borderId="22" xfId="58" applyNumberFormat="1" applyFont="1" applyFill="1" applyBorder="1" applyAlignment="1" applyProtection="1">
      <alignment horizontal="left" wrapText="1"/>
      <protection locked="0"/>
    </xf>
    <xf numFmtId="0" fontId="29" fillId="24" borderId="31" xfId="58" applyFont="1" applyFill="1" applyBorder="1" applyAlignment="1" applyProtection="1">
      <alignment horizontal="center" wrapText="1"/>
      <protection/>
    </xf>
    <xf numFmtId="0" fontId="29" fillId="24" borderId="32" xfId="58" applyFont="1" applyFill="1" applyBorder="1" applyAlignment="1" applyProtection="1">
      <alignment horizontal="center" wrapText="1"/>
      <protection/>
    </xf>
    <xf numFmtId="0" fontId="29" fillId="24" borderId="18" xfId="58" applyFont="1" applyFill="1" applyBorder="1" applyAlignment="1" applyProtection="1">
      <alignment horizontal="center" wrapText="1"/>
      <protection/>
    </xf>
    <xf numFmtId="0" fontId="29" fillId="24" borderId="16" xfId="58" applyFont="1" applyFill="1" applyBorder="1" applyAlignment="1" applyProtection="1">
      <alignment horizontal="center" wrapText="1"/>
      <protection/>
    </xf>
    <xf numFmtId="0" fontId="29" fillId="24" borderId="23" xfId="58" applyFont="1" applyFill="1" applyBorder="1" applyAlignment="1" applyProtection="1">
      <alignment horizontal="center" wrapText="1"/>
      <protection/>
    </xf>
    <xf numFmtId="0" fontId="29" fillId="24" borderId="14" xfId="58" applyFont="1" applyFill="1" applyBorder="1" applyAlignment="1" applyProtection="1">
      <alignment horizontal="center" wrapText="1"/>
      <protection/>
    </xf>
    <xf numFmtId="49" fontId="28" fillId="8" borderId="40" xfId="58" applyNumberFormat="1" applyFont="1" applyFill="1" applyBorder="1" applyAlignment="1" applyProtection="1">
      <alignment horizontal="left" wrapText="1"/>
      <protection/>
    </xf>
    <xf numFmtId="49" fontId="28" fillId="8" borderId="25" xfId="58" applyNumberFormat="1" applyFont="1" applyFill="1" applyBorder="1" applyAlignment="1" applyProtection="1">
      <alignment horizontal="left" wrapText="1"/>
      <protection/>
    </xf>
    <xf numFmtId="49" fontId="28" fillId="8" borderId="19" xfId="58" applyNumberFormat="1" applyFont="1" applyFill="1" applyBorder="1" applyAlignment="1" applyProtection="1">
      <alignment horizontal="left" wrapText="1"/>
      <protection/>
    </xf>
    <xf numFmtId="0" fontId="29" fillId="24" borderId="11" xfId="58" applyFont="1" applyFill="1" applyBorder="1" applyAlignment="1" applyProtection="1">
      <alignment horizontal="left"/>
      <protection/>
    </xf>
    <xf numFmtId="0" fontId="29" fillId="24" borderId="12" xfId="58" applyFont="1" applyFill="1" applyBorder="1" applyAlignment="1" applyProtection="1">
      <alignment horizontal="left"/>
      <protection/>
    </xf>
    <xf numFmtId="0" fontId="29" fillId="24" borderId="13" xfId="58" applyFont="1" applyFill="1" applyBorder="1" applyAlignment="1" applyProtection="1">
      <alignment horizontal="left"/>
      <protection/>
    </xf>
    <xf numFmtId="0" fontId="29" fillId="0" borderId="51" xfId="58" applyFont="1" applyFill="1" applyBorder="1" applyAlignment="1" applyProtection="1">
      <alignment horizontal="center" wrapText="1"/>
      <protection/>
    </xf>
    <xf numFmtId="0" fontId="27" fillId="16" borderId="11" xfId="58" applyFont="1" applyFill="1" applyBorder="1" applyAlignment="1" applyProtection="1">
      <alignment horizontal="center" vertical="center"/>
      <protection/>
    </xf>
    <xf numFmtId="0" fontId="27" fillId="16" borderId="12" xfId="58" applyFont="1" applyFill="1" applyBorder="1" applyAlignment="1" applyProtection="1">
      <alignment horizontal="center" vertical="center"/>
      <protection/>
    </xf>
    <xf numFmtId="0" fontId="27" fillId="16" borderId="13" xfId="58" applyFont="1" applyFill="1" applyBorder="1" applyAlignment="1" applyProtection="1">
      <alignment horizontal="center" vertical="center"/>
      <protection/>
    </xf>
    <xf numFmtId="0" fontId="27" fillId="16" borderId="49" xfId="58" applyFont="1" applyFill="1" applyBorder="1" applyAlignment="1" applyProtection="1">
      <alignment horizontal="center" vertical="center"/>
      <protection/>
    </xf>
    <xf numFmtId="0" fontId="27" fillId="16" borderId="51" xfId="58" applyFont="1" applyFill="1" applyBorder="1" applyAlignment="1" applyProtection="1">
      <alignment horizontal="center" vertical="center"/>
      <protection/>
    </xf>
    <xf numFmtId="0" fontId="27" fillId="16" borderId="50" xfId="58" applyFont="1" applyFill="1" applyBorder="1" applyAlignment="1" applyProtection="1">
      <alignment horizontal="center" vertical="center"/>
      <protection/>
    </xf>
    <xf numFmtId="0" fontId="35" fillId="16" borderId="11" xfId="58" applyFont="1" applyFill="1" applyBorder="1" applyAlignment="1" applyProtection="1">
      <alignment horizontal="left" vertical="center"/>
      <protection/>
    </xf>
    <xf numFmtId="0" fontId="35" fillId="16" borderId="12" xfId="58" applyFont="1" applyFill="1" applyBorder="1" applyAlignment="1" applyProtection="1">
      <alignment horizontal="left" vertical="center"/>
      <protection/>
    </xf>
    <xf numFmtId="0" fontId="35" fillId="16" borderId="13" xfId="58" applyFont="1" applyFill="1" applyBorder="1" applyAlignment="1" applyProtection="1">
      <alignment horizontal="left" vertical="center"/>
      <protection/>
    </xf>
    <xf numFmtId="0" fontId="36" fillId="27" borderId="11" xfId="58" applyFont="1" applyFill="1" applyBorder="1" applyAlignment="1" applyProtection="1">
      <alignment horizontal="center" vertical="center"/>
      <protection/>
    </xf>
    <xf numFmtId="0" fontId="36" fillId="27" borderId="12" xfId="58" applyFont="1" applyFill="1" applyBorder="1" applyAlignment="1" applyProtection="1">
      <alignment horizontal="center" vertical="center"/>
      <protection/>
    </xf>
    <xf numFmtId="0" fontId="36" fillId="27" borderId="13" xfId="58" applyFont="1" applyFill="1" applyBorder="1" applyAlignment="1" applyProtection="1">
      <alignment horizontal="center" vertical="center"/>
      <protection/>
    </xf>
    <xf numFmtId="0" fontId="44" fillId="20" borderId="11" xfId="58" applyFont="1" applyFill="1" applyBorder="1" applyAlignment="1" applyProtection="1">
      <alignment horizontal="center"/>
      <protection/>
    </xf>
    <xf numFmtId="0" fontId="44" fillId="20" borderId="12" xfId="58" applyFont="1" applyFill="1" applyBorder="1" applyAlignment="1" applyProtection="1">
      <alignment horizontal="center"/>
      <protection/>
    </xf>
    <xf numFmtId="0" fontId="44" fillId="20" borderId="13" xfId="58" applyFont="1" applyFill="1" applyBorder="1" applyAlignment="1" applyProtection="1">
      <alignment horizontal="center"/>
      <protection/>
    </xf>
    <xf numFmtId="0" fontId="1" fillId="0" borderId="0" xfId="0" applyFont="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FederalReportingTemplate_New2" xfId="58"/>
    <cellStyle name="Normal_Prime Recipient" xfId="59"/>
    <cellStyle name="Normal_Updated" xfId="60"/>
    <cellStyle name="Note" xfId="61"/>
    <cellStyle name="Output" xfId="62"/>
    <cellStyle name="Percent" xfId="63"/>
    <cellStyle name="Title" xfId="64"/>
    <cellStyle name="Total" xfId="65"/>
    <cellStyle name="Warning Text" xfId="66"/>
  </cellStyles>
  <dxfs count="2">
    <dxf>
      <fill>
        <patternFill>
          <bgColor rgb="FF800000"/>
        </patternFill>
      </fill>
      <border/>
    </dxf>
    <dxf>
      <fill>
        <patternFill>
          <bgColor rgb="FF008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bfschwar\Local%20Settings\Temporary%20Internet%20Files\OLK175\FederalReportingTemplate_New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Prime Recipient"/>
      <sheetName val="Sub Recipients"/>
      <sheetName val="Vendors"/>
      <sheetName val="List_Vals"/>
    </sheetNames>
    <sheetDataSet>
      <sheetData sheetId="1">
        <row r="3">
          <cell r="P3" t="str">
            <v>Y</v>
          </cell>
        </row>
        <row r="4">
          <cell r="P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G19"/>
  <sheetViews>
    <sheetView tabSelected="1" workbookViewId="0" topLeftCell="A1">
      <selection activeCell="C10" sqref="C10"/>
    </sheetView>
  </sheetViews>
  <sheetFormatPr defaultColWidth="9.140625" defaultRowHeight="12.75"/>
  <cols>
    <col min="1" max="1" width="2.8515625" style="0" customWidth="1"/>
    <col min="2" max="2" width="44.140625" style="0" customWidth="1"/>
    <col min="3" max="3" width="36.8515625" style="0" customWidth="1"/>
    <col min="4" max="4" width="9.421875" style="0" customWidth="1"/>
    <col min="5" max="5" width="18.28125" style="0" customWidth="1"/>
    <col min="6" max="6" width="52.421875" style="0" customWidth="1"/>
  </cols>
  <sheetData>
    <row r="1" ht="13.5" thickBot="1"/>
    <row r="2" spans="2:7" ht="21" thickBot="1">
      <c r="B2" s="179" t="s">
        <v>1429</v>
      </c>
      <c r="C2" s="180"/>
      <c r="G2" s="161">
        <v>1</v>
      </c>
    </row>
    <row r="3" spans="2:3" ht="22.5" customHeight="1" thickBot="1">
      <c r="B3" s="181" t="s">
        <v>2005</v>
      </c>
      <c r="C3" s="182"/>
    </row>
    <row r="4" spans="2:3" ht="26.25" customHeight="1" thickBot="1">
      <c r="B4" s="183" t="s">
        <v>1028</v>
      </c>
      <c r="C4" s="184"/>
    </row>
    <row r="5" spans="2:3" ht="19.5" customHeight="1" thickBot="1">
      <c r="B5" s="73" t="s">
        <v>1034</v>
      </c>
      <c r="C5" s="72" t="s">
        <v>1033</v>
      </c>
    </row>
    <row r="6" spans="2:5" ht="19.5" customHeight="1">
      <c r="B6" s="185" t="s">
        <v>1029</v>
      </c>
      <c r="C6" s="71" t="s">
        <v>1639</v>
      </c>
      <c r="E6" s="163"/>
    </row>
    <row r="7" spans="2:3" ht="19.5" customHeight="1">
      <c r="B7" s="186"/>
      <c r="C7" s="70" t="s">
        <v>1030</v>
      </c>
    </row>
    <row r="8" spans="2:3" ht="19.5" customHeight="1" thickBot="1">
      <c r="B8" s="175"/>
      <c r="C8" s="68" t="s">
        <v>2006</v>
      </c>
    </row>
    <row r="9" spans="2:3" ht="30" customHeight="1">
      <c r="B9" s="174" t="s">
        <v>1031</v>
      </c>
      <c r="C9" s="69" t="s">
        <v>1639</v>
      </c>
    </row>
    <row r="10" spans="2:3" ht="30" customHeight="1" thickBot="1">
      <c r="B10" s="175"/>
      <c r="C10" s="68" t="s">
        <v>2006</v>
      </c>
    </row>
    <row r="11" spans="2:3" ht="30" customHeight="1">
      <c r="B11" s="174" t="s">
        <v>1032</v>
      </c>
      <c r="C11" s="69" t="s">
        <v>1030</v>
      </c>
    </row>
    <row r="12" spans="2:3" ht="30" customHeight="1" thickBot="1">
      <c r="B12" s="175"/>
      <c r="C12" s="68" t="s">
        <v>2006</v>
      </c>
    </row>
    <row r="13" ht="13.5" thickBot="1"/>
    <row r="14" spans="2:6" ht="24" thickBot="1">
      <c r="B14" s="176" t="s">
        <v>1430</v>
      </c>
      <c r="C14" s="177"/>
      <c r="D14" s="177"/>
      <c r="E14" s="177"/>
      <c r="F14" s="178"/>
    </row>
    <row r="15" spans="2:6" ht="15.75">
      <c r="B15" s="171" t="s">
        <v>2007</v>
      </c>
      <c r="C15" s="172"/>
      <c r="D15" s="173" t="s">
        <v>1519</v>
      </c>
      <c r="E15" s="173"/>
      <c r="F15" s="173"/>
    </row>
    <row r="16" spans="2:6" ht="57" customHeight="1">
      <c r="B16" s="168" t="s">
        <v>1027</v>
      </c>
      <c r="C16" s="169"/>
      <c r="D16" s="168" t="s">
        <v>1431</v>
      </c>
      <c r="E16" s="170"/>
      <c r="F16" s="169"/>
    </row>
    <row r="17" spans="2:6" ht="46.5" customHeight="1">
      <c r="B17" s="168" t="s">
        <v>1432</v>
      </c>
      <c r="C17" s="169"/>
      <c r="D17" s="168" t="s">
        <v>2012</v>
      </c>
      <c r="E17" s="170"/>
      <c r="F17" s="169"/>
    </row>
    <row r="18" spans="2:7" ht="37.5" customHeight="1">
      <c r="B18" s="168" t="s">
        <v>2008</v>
      </c>
      <c r="C18" s="169"/>
      <c r="D18" s="168" t="s">
        <v>2009</v>
      </c>
      <c r="E18" s="170"/>
      <c r="F18" s="169"/>
      <c r="G18" s="160"/>
    </row>
    <row r="19" spans="2:6" ht="33.75" customHeight="1">
      <c r="B19" s="168" t="s">
        <v>2010</v>
      </c>
      <c r="C19" s="169"/>
      <c r="D19" s="168" t="s">
        <v>2011</v>
      </c>
      <c r="E19" s="170"/>
      <c r="F19" s="169"/>
    </row>
  </sheetData>
  <sheetProtection password="C273" sheet="1" objects="1" scenarios="1"/>
  <mergeCells count="17">
    <mergeCell ref="B9:B10"/>
    <mergeCell ref="B11:B12"/>
    <mergeCell ref="B14:F14"/>
    <mergeCell ref="B2:C2"/>
    <mergeCell ref="B3:C3"/>
    <mergeCell ref="B4:C4"/>
    <mergeCell ref="B6:B8"/>
    <mergeCell ref="B15:C15"/>
    <mergeCell ref="D15:F15"/>
    <mergeCell ref="B16:C16"/>
    <mergeCell ref="D16:F16"/>
    <mergeCell ref="B19:C19"/>
    <mergeCell ref="D19:F19"/>
    <mergeCell ref="B17:C17"/>
    <mergeCell ref="D17:F17"/>
    <mergeCell ref="B18:C18"/>
    <mergeCell ref="D18:F18"/>
  </mergeCells>
  <conditionalFormatting sqref="C4">
    <cfRule type="cellIs" priority="1" dxfId="0" operator="equal" stopIfTrue="1">
      <formula>"Prime Recipient"</formula>
    </cfRule>
    <cfRule type="cellIs" priority="2" dxfId="1" operator="equal" stopIfTrue="1">
      <formula>"Sub Recipient"</formula>
    </cfRule>
  </conditionalFormatting>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dimension ref="A1:I73"/>
  <sheetViews>
    <sheetView workbookViewId="0" topLeftCell="A1">
      <selection activeCell="D6" sqref="D6:E6"/>
    </sheetView>
  </sheetViews>
  <sheetFormatPr defaultColWidth="9.140625" defaultRowHeight="24.75" customHeight="1"/>
  <cols>
    <col min="1" max="1" width="2.00390625" style="7" customWidth="1"/>
    <col min="2" max="2" width="3.7109375" style="4" customWidth="1"/>
    <col min="3" max="3" width="40.7109375" style="44" customWidth="1"/>
    <col min="4" max="4" width="3.7109375" style="47" customWidth="1"/>
    <col min="5" max="6" width="40.7109375" style="47" customWidth="1"/>
    <col min="7" max="7" width="1.8515625" style="7" customWidth="1"/>
    <col min="8" max="8" width="23.28125" style="44" customWidth="1"/>
    <col min="9" max="9" width="40.00390625" style="44" customWidth="1"/>
    <col min="10" max="16384" width="9.140625" style="44" customWidth="1"/>
  </cols>
  <sheetData>
    <row r="1" spans="1:7" ht="19.5" thickBot="1">
      <c r="A1" s="39"/>
      <c r="B1" s="40" t="s">
        <v>427</v>
      </c>
      <c r="C1" s="41"/>
      <c r="D1" s="41"/>
      <c r="E1" s="42"/>
      <c r="F1" s="43"/>
      <c r="G1" s="1"/>
    </row>
    <row r="2" spans="1:7" ht="24.75" customHeight="1" thickBot="1">
      <c r="A2" s="39"/>
      <c r="B2" s="272" t="s">
        <v>1639</v>
      </c>
      <c r="C2" s="273"/>
      <c r="D2" s="273"/>
      <c r="E2" s="273"/>
      <c r="F2" s="274"/>
      <c r="G2" s="2"/>
    </row>
    <row r="3" spans="1:7" ht="17.25" customHeight="1" thickBot="1">
      <c r="A3" s="39"/>
      <c r="B3" s="45"/>
      <c r="C3" s="46"/>
      <c r="D3" s="46"/>
      <c r="E3" s="46"/>
      <c r="F3" s="46"/>
      <c r="G3" s="2"/>
    </row>
    <row r="4" spans="1:7" ht="22.5" customHeight="1" thickBot="1">
      <c r="A4" s="39"/>
      <c r="B4" s="275" t="s">
        <v>1105</v>
      </c>
      <c r="C4" s="276"/>
      <c r="D4" s="276"/>
      <c r="E4" s="276"/>
      <c r="F4" s="277"/>
      <c r="G4" s="2"/>
    </row>
    <row r="5" spans="1:7" ht="19.5" customHeight="1">
      <c r="A5" s="39"/>
      <c r="B5" s="189" t="s">
        <v>2809</v>
      </c>
      <c r="C5" s="194"/>
      <c r="D5" s="189" t="s">
        <v>2810</v>
      </c>
      <c r="E5" s="194"/>
      <c r="F5" s="120" t="s">
        <v>2811</v>
      </c>
      <c r="G5" s="2"/>
    </row>
    <row r="6" spans="1:7" ht="34.5" customHeight="1" thickBot="1">
      <c r="A6" s="39"/>
      <c r="B6" s="281" t="s">
        <v>1730</v>
      </c>
      <c r="C6" s="282"/>
      <c r="D6" s="195" t="s">
        <v>665</v>
      </c>
      <c r="E6" s="196"/>
      <c r="F6" s="104" t="s">
        <v>3860</v>
      </c>
      <c r="G6" s="2"/>
    </row>
    <row r="7" spans="1:7" ht="18.75" customHeight="1" thickBot="1">
      <c r="A7" s="39"/>
      <c r="B7" s="44"/>
      <c r="C7" s="47"/>
      <c r="G7" s="2"/>
    </row>
    <row r="8" spans="1:7" ht="24.75" customHeight="1" thickBot="1">
      <c r="A8" s="39"/>
      <c r="B8" s="278" t="s">
        <v>1104</v>
      </c>
      <c r="C8" s="279"/>
      <c r="D8" s="279"/>
      <c r="E8" s="279"/>
      <c r="F8" s="280"/>
      <c r="G8" s="2"/>
    </row>
    <row r="9" spans="1:7" ht="19.5" customHeight="1">
      <c r="A9" s="39"/>
      <c r="B9" s="189" t="s">
        <v>2812</v>
      </c>
      <c r="C9" s="194"/>
      <c r="D9" s="283" t="s">
        <v>4132</v>
      </c>
      <c r="E9" s="284"/>
      <c r="F9" s="120" t="s">
        <v>1277</v>
      </c>
      <c r="G9" s="2"/>
    </row>
    <row r="10" spans="1:7" ht="34.5" customHeight="1" thickBot="1">
      <c r="A10" s="39"/>
      <c r="B10" s="219" t="s">
        <v>934</v>
      </c>
      <c r="C10" s="220"/>
      <c r="D10" s="252" t="s">
        <v>666</v>
      </c>
      <c r="E10" s="253"/>
      <c r="F10" s="61" t="s">
        <v>1399</v>
      </c>
      <c r="G10" s="2"/>
    </row>
    <row r="11" spans="1:7" ht="21.75" customHeight="1" thickBot="1">
      <c r="A11" s="39"/>
      <c r="B11" s="44"/>
      <c r="G11" s="2"/>
    </row>
    <row r="12" spans="1:9" ht="30" customHeight="1" thickBot="1">
      <c r="A12" s="39"/>
      <c r="B12" s="197" t="s">
        <v>1106</v>
      </c>
      <c r="C12" s="198"/>
      <c r="D12" s="198"/>
      <c r="E12" s="198"/>
      <c r="F12" s="199"/>
      <c r="G12" s="2"/>
      <c r="H12" s="167" t="s">
        <v>1035</v>
      </c>
      <c r="I12" s="165"/>
    </row>
    <row r="13" spans="1:9" ht="19.5" customHeight="1">
      <c r="A13" s="39"/>
      <c r="B13" s="189" t="s">
        <v>3011</v>
      </c>
      <c r="C13" s="194"/>
      <c r="D13" s="189" t="s">
        <v>3012</v>
      </c>
      <c r="E13" s="194"/>
      <c r="F13" s="120" t="s">
        <v>2815</v>
      </c>
      <c r="G13" s="2"/>
      <c r="H13" s="187" t="s">
        <v>1036</v>
      </c>
      <c r="I13" s="166"/>
    </row>
    <row r="14" spans="1:9" ht="34.5" customHeight="1" thickBot="1">
      <c r="A14" s="39"/>
      <c r="B14" s="195" t="s">
        <v>113</v>
      </c>
      <c r="C14" s="196"/>
      <c r="D14" s="195" t="s">
        <v>113</v>
      </c>
      <c r="E14" s="196"/>
      <c r="F14" s="81">
        <v>39983</v>
      </c>
      <c r="G14" s="2"/>
      <c r="H14" s="75" t="s">
        <v>1047</v>
      </c>
      <c r="I14" s="54" t="s">
        <v>60</v>
      </c>
    </row>
    <row r="15" spans="1:9" ht="35.25" customHeight="1" thickBot="1">
      <c r="A15" s="39"/>
      <c r="B15" s="285" t="s">
        <v>2814</v>
      </c>
      <c r="C15" s="286"/>
      <c r="D15" s="189" t="s">
        <v>1400</v>
      </c>
      <c r="E15" s="194"/>
      <c r="F15" s="231"/>
      <c r="G15" s="2"/>
      <c r="H15" s="74" t="s">
        <v>1048</v>
      </c>
      <c r="I15" s="58" t="s">
        <v>61</v>
      </c>
    </row>
    <row r="16" spans="1:9" ht="30" customHeight="1" thickBot="1">
      <c r="A16" s="39"/>
      <c r="B16" s="287">
        <v>100000</v>
      </c>
      <c r="C16" s="288"/>
      <c r="D16" s="289" t="s">
        <v>62</v>
      </c>
      <c r="E16" s="290"/>
      <c r="F16" s="232"/>
      <c r="G16" s="2"/>
      <c r="H16" s="191" t="s">
        <v>1038</v>
      </c>
      <c r="I16" s="192"/>
    </row>
    <row r="17" spans="1:9" ht="22.5" customHeight="1">
      <c r="A17" s="39"/>
      <c r="B17" s="189" t="s">
        <v>2813</v>
      </c>
      <c r="C17" s="194"/>
      <c r="D17" s="189" t="s">
        <v>1401</v>
      </c>
      <c r="E17" s="190"/>
      <c r="F17" s="232"/>
      <c r="G17" s="2"/>
      <c r="H17" s="77" t="s">
        <v>1040</v>
      </c>
      <c r="I17" s="8" t="s">
        <v>935</v>
      </c>
    </row>
    <row r="18" spans="1:9" ht="34.5" customHeight="1" thickBot="1">
      <c r="A18" s="39"/>
      <c r="B18" s="195" t="s">
        <v>1379</v>
      </c>
      <c r="C18" s="196"/>
      <c r="D18" s="291"/>
      <c r="E18" s="292"/>
      <c r="F18" s="232"/>
      <c r="G18" s="2"/>
      <c r="H18" s="76" t="s">
        <v>1041</v>
      </c>
      <c r="I18" s="48" t="e">
        <f>VLOOKUP($I17,AGENCY_A,2,FALSE)</f>
        <v>#N/A</v>
      </c>
    </row>
    <row r="19" spans="1:9" ht="28.5" customHeight="1">
      <c r="A19" s="39"/>
      <c r="B19" s="189" t="s">
        <v>908</v>
      </c>
      <c r="C19" s="208"/>
      <c r="D19" s="164" t="s">
        <v>909</v>
      </c>
      <c r="E19" s="188"/>
      <c r="F19" s="232"/>
      <c r="G19" s="2"/>
      <c r="H19" s="77" t="s">
        <v>1042</v>
      </c>
      <c r="I19" s="8" t="s">
        <v>340</v>
      </c>
    </row>
    <row r="20" spans="1:9" ht="34.5" customHeight="1" thickBot="1">
      <c r="A20" s="39"/>
      <c r="B20" s="200">
        <v>0</v>
      </c>
      <c r="C20" s="201"/>
      <c r="D20" s="241">
        <v>0</v>
      </c>
      <c r="E20" s="242"/>
      <c r="F20" s="232"/>
      <c r="G20" s="2"/>
      <c r="H20" s="76" t="s">
        <v>1043</v>
      </c>
      <c r="I20" s="48" t="str">
        <f>VLOOKUP($I19,PROG_SRC_A,2,FALSE)</f>
        <v>Salaries and Expenses, Recovery Act</v>
      </c>
    </row>
    <row r="21" spans="1:9" ht="27.75" customHeight="1">
      <c r="A21" s="39"/>
      <c r="B21" s="189" t="s">
        <v>910</v>
      </c>
      <c r="C21" s="208"/>
      <c r="D21" s="164" t="s">
        <v>911</v>
      </c>
      <c r="E21" s="188"/>
      <c r="F21" s="232"/>
      <c r="G21" s="2"/>
      <c r="H21" s="191" t="s">
        <v>1039</v>
      </c>
      <c r="I21" s="193"/>
    </row>
    <row r="22" spans="1:9" ht="30" customHeight="1" thickBot="1">
      <c r="A22" s="39"/>
      <c r="B22" s="200">
        <v>0</v>
      </c>
      <c r="C22" s="201"/>
      <c r="D22" s="241">
        <v>0</v>
      </c>
      <c r="E22" s="242"/>
      <c r="F22" s="232"/>
      <c r="G22" s="2"/>
      <c r="H22" s="78" t="s">
        <v>1044</v>
      </c>
      <c r="I22" s="55" t="s">
        <v>3835</v>
      </c>
    </row>
    <row r="23" spans="1:9" ht="34.5" customHeight="1" thickBot="1">
      <c r="A23" s="39"/>
      <c r="B23" s="189" t="s">
        <v>906</v>
      </c>
      <c r="C23" s="208"/>
      <c r="D23" s="164" t="s">
        <v>907</v>
      </c>
      <c r="E23" s="188"/>
      <c r="F23" s="232"/>
      <c r="G23" s="2"/>
      <c r="H23" s="76" t="s">
        <v>1149</v>
      </c>
      <c r="I23" s="48" t="str">
        <f ca="1">OFFSET(AGENCY_A,MATCH(I22,OFFSET(AGENCY_A,0,1,ROWS(AGENCY_A),1),0)-1,0,1,1)</f>
        <v>0500</v>
      </c>
    </row>
    <row r="24" spans="1:9" ht="34.5" customHeight="1" thickBot="1">
      <c r="A24" s="39"/>
      <c r="B24" s="200">
        <v>0</v>
      </c>
      <c r="C24" s="201"/>
      <c r="D24" s="241">
        <v>0</v>
      </c>
      <c r="E24" s="242"/>
      <c r="F24" s="233"/>
      <c r="G24" s="2"/>
      <c r="H24" s="77" t="s">
        <v>1045</v>
      </c>
      <c r="I24" s="55" t="s">
        <v>341</v>
      </c>
    </row>
    <row r="25" spans="1:9" ht="26.25" customHeight="1" thickBot="1">
      <c r="A25" s="39"/>
      <c r="B25" s="202" t="s">
        <v>2816</v>
      </c>
      <c r="C25" s="203"/>
      <c r="D25" s="203"/>
      <c r="E25" s="203"/>
      <c r="F25" s="204"/>
      <c r="G25" s="2"/>
      <c r="H25" s="76" t="s">
        <v>1037</v>
      </c>
      <c r="I25" s="48" t="str">
        <f ca="1">OFFSET(PROG_SRC_A,MATCH($I24,OFFSET(PROG_SRC_A,0,1,ROWS(PROG_SRC_A),1),0)-1,0,1,1)</f>
        <v>05-0108</v>
      </c>
    </row>
    <row r="26" spans="1:7" ht="158.25" customHeight="1">
      <c r="A26" s="39"/>
      <c r="B26" s="205" t="s">
        <v>66</v>
      </c>
      <c r="C26" s="206"/>
      <c r="D26" s="206"/>
      <c r="E26" s="206"/>
      <c r="F26" s="207"/>
      <c r="G26" s="2"/>
    </row>
    <row r="27" spans="1:7" ht="15" customHeight="1" thickBot="1">
      <c r="A27" s="39"/>
      <c r="B27" s="214" t="str">
        <f>MSG_NUM_CHAR&amp;"    "&amp;LEN(B26)</f>
        <v>Number of characters entered:    145</v>
      </c>
      <c r="C27" s="215"/>
      <c r="D27" s="215"/>
      <c r="E27" s="215"/>
      <c r="F27" s="216"/>
      <c r="G27" s="2"/>
    </row>
    <row r="28" spans="1:7" ht="25.5" customHeight="1" thickBot="1">
      <c r="A28" s="39"/>
      <c r="B28" s="39"/>
      <c r="C28" s="49"/>
      <c r="D28" s="50"/>
      <c r="E28" s="50"/>
      <c r="F28" s="50"/>
      <c r="G28" s="2"/>
    </row>
    <row r="29" spans="1:7" ht="34.5" customHeight="1" thickBot="1">
      <c r="A29" s="39"/>
      <c r="B29" s="197" t="s">
        <v>2817</v>
      </c>
      <c r="C29" s="198"/>
      <c r="D29" s="198"/>
      <c r="E29" s="198"/>
      <c r="F29" s="198"/>
      <c r="G29" s="2"/>
    </row>
    <row r="30" spans="1:7" ht="34.5" customHeight="1">
      <c r="A30" s="39"/>
      <c r="B30" s="189" t="s">
        <v>1278</v>
      </c>
      <c r="C30" s="194"/>
      <c r="D30" s="189" t="s">
        <v>2818</v>
      </c>
      <c r="E30" s="194"/>
      <c r="F30" s="120" t="s">
        <v>1280</v>
      </c>
      <c r="G30" s="2"/>
    </row>
    <row r="31" spans="2:7" ht="30.75" customHeight="1" thickBot="1">
      <c r="B31" s="251" t="s">
        <v>63</v>
      </c>
      <c r="C31" s="253"/>
      <c r="D31" s="270" t="s">
        <v>2096</v>
      </c>
      <c r="E31" s="271"/>
      <c r="F31" s="105">
        <v>80000</v>
      </c>
      <c r="G31" s="2"/>
    </row>
    <row r="32" spans="1:7" ht="19.5" customHeight="1">
      <c r="A32" s="39"/>
      <c r="B32" s="209" t="s">
        <v>2819</v>
      </c>
      <c r="C32" s="210"/>
      <c r="D32" s="189" t="s">
        <v>2820</v>
      </c>
      <c r="E32" s="208"/>
      <c r="F32" s="194"/>
      <c r="G32" s="2"/>
    </row>
    <row r="33" spans="1:7" ht="103.5" customHeight="1">
      <c r="A33" s="39"/>
      <c r="B33" s="234">
        <v>2</v>
      </c>
      <c r="C33" s="235"/>
      <c r="D33" s="238" t="s">
        <v>64</v>
      </c>
      <c r="E33" s="239"/>
      <c r="F33" s="240"/>
      <c r="G33" s="2"/>
    </row>
    <row r="34" spans="1:7" ht="24" customHeight="1" thickBot="1">
      <c r="A34" s="39"/>
      <c r="B34" s="236"/>
      <c r="C34" s="237"/>
      <c r="D34" s="214" t="str">
        <f>MSG_NUM_CHAR&amp;" "&amp;LEN(D33)</f>
        <v>Number of characters entered: 48</v>
      </c>
      <c r="E34" s="215"/>
      <c r="F34" s="216"/>
      <c r="G34" s="2"/>
    </row>
    <row r="35" spans="1:7" ht="19.5" customHeight="1">
      <c r="A35" s="39"/>
      <c r="B35" s="189" t="s">
        <v>1279</v>
      </c>
      <c r="C35" s="208"/>
      <c r="D35" s="208"/>
      <c r="E35" s="208"/>
      <c r="F35" s="194"/>
      <c r="G35" s="2"/>
    </row>
    <row r="36" spans="1:7" ht="24" customHeight="1">
      <c r="A36" s="39"/>
      <c r="B36" s="261" t="s">
        <v>65</v>
      </c>
      <c r="C36" s="262"/>
      <c r="D36" s="262"/>
      <c r="E36" s="262"/>
      <c r="F36" s="263"/>
      <c r="G36" s="2"/>
    </row>
    <row r="37" spans="1:7" ht="27" customHeight="1">
      <c r="A37" s="39"/>
      <c r="B37" s="264"/>
      <c r="C37" s="265"/>
      <c r="D37" s="265"/>
      <c r="E37" s="265"/>
      <c r="F37" s="266"/>
      <c r="G37" s="2"/>
    </row>
    <row r="38" spans="1:7" ht="27.75" customHeight="1">
      <c r="A38" s="39"/>
      <c r="B38" s="264"/>
      <c r="C38" s="265"/>
      <c r="D38" s="265"/>
      <c r="E38" s="265"/>
      <c r="F38" s="266"/>
      <c r="G38" s="2"/>
    </row>
    <row r="39" spans="1:7" ht="27.75" customHeight="1" thickBot="1">
      <c r="A39" s="39"/>
      <c r="B39" s="267"/>
      <c r="C39" s="268"/>
      <c r="D39" s="268"/>
      <c r="E39" s="268"/>
      <c r="F39" s="269"/>
      <c r="G39" s="2"/>
    </row>
    <row r="40" spans="1:9" ht="16.5" customHeight="1" thickBot="1">
      <c r="A40" s="39"/>
      <c r="B40" s="214" t="str">
        <f>MSG_NUM_CHAR&amp;"    "&amp;LEN(B36)</f>
        <v>Number of characters entered:    316</v>
      </c>
      <c r="C40" s="215"/>
      <c r="D40" s="215"/>
      <c r="E40" s="215"/>
      <c r="F40" s="216"/>
      <c r="G40" s="2"/>
      <c r="H40" s="217" t="s">
        <v>937</v>
      </c>
      <c r="I40" s="218"/>
    </row>
    <row r="41" spans="1:9" ht="34.5" customHeight="1">
      <c r="A41" s="39"/>
      <c r="B41" s="189" t="s">
        <v>2821</v>
      </c>
      <c r="C41" s="208"/>
      <c r="D41" s="208"/>
      <c r="E41" s="194"/>
      <c r="F41" s="293"/>
      <c r="G41" s="2"/>
      <c r="H41" s="187" t="s">
        <v>1046</v>
      </c>
      <c r="I41" s="166"/>
    </row>
    <row r="42" spans="1:9" ht="28.5" customHeight="1" thickBot="1">
      <c r="A42" s="39"/>
      <c r="B42" s="82">
        <v>1</v>
      </c>
      <c r="C42" s="86" t="s">
        <v>2523</v>
      </c>
      <c r="D42" s="84">
        <v>2</v>
      </c>
      <c r="E42" s="86"/>
      <c r="F42" s="294"/>
      <c r="G42" s="2"/>
      <c r="H42" s="134" t="s">
        <v>938</v>
      </c>
      <c r="I42" s="135" t="s">
        <v>2023</v>
      </c>
    </row>
    <row r="43" spans="1:9" ht="34.5" customHeight="1" thickBot="1">
      <c r="A43" s="39"/>
      <c r="B43" s="82">
        <v>3</v>
      </c>
      <c r="C43" s="86"/>
      <c r="D43" s="84">
        <v>4</v>
      </c>
      <c r="E43" s="86"/>
      <c r="F43" s="294"/>
      <c r="G43" s="2"/>
      <c r="H43" s="134" t="s">
        <v>939</v>
      </c>
      <c r="I43" s="135" t="s">
        <v>2020</v>
      </c>
    </row>
    <row r="44" spans="1:9" ht="31.5" customHeight="1" thickBot="1">
      <c r="A44" s="39"/>
      <c r="B44" s="82">
        <v>5</v>
      </c>
      <c r="C44" s="86"/>
      <c r="D44" s="84">
        <v>6</v>
      </c>
      <c r="E44" s="86"/>
      <c r="F44" s="294"/>
      <c r="G44" s="2"/>
      <c r="H44" s="134" t="s">
        <v>940</v>
      </c>
      <c r="I44" s="135" t="s">
        <v>2021</v>
      </c>
    </row>
    <row r="45" spans="1:9" ht="31.5" customHeight="1">
      <c r="A45" s="39"/>
      <c r="B45" s="82">
        <v>7</v>
      </c>
      <c r="C45" s="86"/>
      <c r="D45" s="84">
        <v>8</v>
      </c>
      <c r="E45" s="86"/>
      <c r="F45" s="294"/>
      <c r="G45" s="2"/>
      <c r="H45" s="191" t="s">
        <v>1038</v>
      </c>
      <c r="I45" s="192"/>
    </row>
    <row r="46" spans="1:9" ht="35.25" customHeight="1" thickBot="1">
      <c r="A46" s="39"/>
      <c r="B46" s="83">
        <v>9</v>
      </c>
      <c r="C46" s="86"/>
      <c r="D46" s="85">
        <v>10</v>
      </c>
      <c r="E46" s="86"/>
      <c r="F46" s="295"/>
      <c r="G46" s="2"/>
      <c r="H46" s="79" t="s">
        <v>1049</v>
      </c>
      <c r="I46" s="56" t="s">
        <v>2022</v>
      </c>
    </row>
    <row r="47" spans="1:9" ht="30" customHeight="1" thickBot="1">
      <c r="A47" s="39"/>
      <c r="B47" s="189" t="s">
        <v>1281</v>
      </c>
      <c r="C47" s="194"/>
      <c r="D47" s="189" t="s">
        <v>1282</v>
      </c>
      <c r="E47" s="194"/>
      <c r="F47" s="120" t="s">
        <v>3744</v>
      </c>
      <c r="G47" s="2"/>
      <c r="H47" s="80" t="s">
        <v>1050</v>
      </c>
      <c r="I47" s="136" t="e">
        <f>VLOOKUP(I46,ACTIVITY_A,2,FALSE)</f>
        <v>#N/A</v>
      </c>
    </row>
    <row r="48" spans="1:9" ht="34.5" customHeight="1" thickBot="1">
      <c r="A48" s="39"/>
      <c r="B48" s="298">
        <v>100000</v>
      </c>
      <c r="C48" s="299"/>
      <c r="D48" s="296">
        <v>0</v>
      </c>
      <c r="E48" s="297"/>
      <c r="F48" s="106"/>
      <c r="G48" s="2"/>
      <c r="H48" s="79" t="s">
        <v>941</v>
      </c>
      <c r="I48" s="56" t="s">
        <v>3722</v>
      </c>
    </row>
    <row r="49" spans="1:9" ht="19.5" customHeight="1" thickBot="1">
      <c r="A49" s="39"/>
      <c r="B49" s="189" t="s">
        <v>3741</v>
      </c>
      <c r="C49" s="208"/>
      <c r="D49" s="208" t="s">
        <v>3739</v>
      </c>
      <c r="E49" s="208"/>
      <c r="F49" s="119" t="s">
        <v>3740</v>
      </c>
      <c r="G49" s="2"/>
      <c r="H49" s="80" t="s">
        <v>942</v>
      </c>
      <c r="I49" s="51" t="str">
        <f>VLOOKUP(I48,STATE_A,2,FALSE)</f>
        <v>California</v>
      </c>
    </row>
    <row r="50" spans="1:9" ht="34.5" customHeight="1">
      <c r="A50" s="39"/>
      <c r="B50" s="247"/>
      <c r="C50" s="248"/>
      <c r="D50" s="300"/>
      <c r="E50" s="300"/>
      <c r="F50" s="107"/>
      <c r="G50" s="2"/>
      <c r="H50" s="79" t="s">
        <v>943</v>
      </c>
      <c r="I50" s="56" t="s">
        <v>3058</v>
      </c>
    </row>
    <row r="51" spans="1:9" ht="19.5" customHeight="1" thickBot="1">
      <c r="A51" s="39"/>
      <c r="B51" s="212" t="s">
        <v>2375</v>
      </c>
      <c r="C51" s="213"/>
      <c r="D51" s="213" t="s">
        <v>2376</v>
      </c>
      <c r="E51" s="213"/>
      <c r="F51" s="115" t="s">
        <v>2377</v>
      </c>
      <c r="G51" s="2"/>
      <c r="H51" s="80" t="s">
        <v>944</v>
      </c>
      <c r="I51" s="51" t="str">
        <f>VLOOKUP(I50,COUNTRY_A,2,FALSE)</f>
        <v>United States</v>
      </c>
    </row>
    <row r="52" spans="1:9" ht="34.5" customHeight="1">
      <c r="A52" s="39"/>
      <c r="B52" s="249"/>
      <c r="C52" s="250"/>
      <c r="D52" s="250"/>
      <c r="E52" s="250"/>
      <c r="F52" s="8"/>
      <c r="G52" s="44"/>
      <c r="H52" s="191" t="s">
        <v>1039</v>
      </c>
      <c r="I52" s="193"/>
    </row>
    <row r="53" spans="1:9" ht="19.5" customHeight="1">
      <c r="A53" s="39"/>
      <c r="B53" s="212" t="s">
        <v>3742</v>
      </c>
      <c r="C53" s="213"/>
      <c r="D53" s="213" t="s">
        <v>3743</v>
      </c>
      <c r="E53" s="213"/>
      <c r="F53" s="115" t="s">
        <v>2378</v>
      </c>
      <c r="G53" s="2"/>
      <c r="H53" s="79" t="s">
        <v>1051</v>
      </c>
      <c r="I53" s="109" t="s">
        <v>3473</v>
      </c>
    </row>
    <row r="54" spans="1:9" s="4" customFormat="1" ht="34.5" customHeight="1" thickBot="1">
      <c r="A54" s="3"/>
      <c r="B54" s="219"/>
      <c r="C54" s="260"/>
      <c r="D54" s="211"/>
      <c r="E54" s="211"/>
      <c r="F54" s="108"/>
      <c r="G54" s="2"/>
      <c r="H54" s="80" t="s">
        <v>1052</v>
      </c>
      <c r="I54" s="51">
        <f ca="1">OFFSET(ACTIVITY_A,MATCH(I53,OFFSET(ACTIVITY_A,0,1,ROWS(ACTIVITY_A),1),0)-1,0,1,1)</f>
        <v>111110</v>
      </c>
    </row>
    <row r="55" spans="1:9" s="53" customFormat="1" ht="19.5" customHeight="1">
      <c r="A55" s="52"/>
      <c r="B55" s="307" t="s">
        <v>1283</v>
      </c>
      <c r="C55" s="308"/>
      <c r="D55" s="308"/>
      <c r="E55" s="308"/>
      <c r="F55" s="309"/>
      <c r="G55" s="2"/>
      <c r="H55" s="79" t="s">
        <v>945</v>
      </c>
      <c r="I55" s="57" t="s">
        <v>1634</v>
      </c>
    </row>
    <row r="56" spans="1:9" s="53" customFormat="1" ht="104.25" customHeight="1" thickBot="1">
      <c r="A56" s="52"/>
      <c r="B56" s="251"/>
      <c r="C56" s="252"/>
      <c r="D56" s="252"/>
      <c r="E56" s="252"/>
      <c r="F56" s="253"/>
      <c r="G56" s="2"/>
      <c r="H56" s="80" t="s">
        <v>946</v>
      </c>
      <c r="I56" s="51" t="str">
        <f ca="1">OFFSET(STATE_A,MATCH(I55,OFFSET(STATE_A,0,1,ROWS(STATE_A),1),0)-1,0,1,1)</f>
        <v>CA</v>
      </c>
    </row>
    <row r="57" spans="1:9" s="53" customFormat="1" ht="19.5" customHeight="1" thickBot="1">
      <c r="A57" s="52"/>
      <c r="B57" s="310" t="str">
        <f>MSG_NUM_CHAR&amp;"    "&amp;LEN(B56)</f>
        <v>Number of characters entered:    0</v>
      </c>
      <c r="C57" s="311"/>
      <c r="D57" s="311"/>
      <c r="E57" s="311"/>
      <c r="F57" s="312"/>
      <c r="G57" s="2"/>
      <c r="H57" s="79" t="s">
        <v>947</v>
      </c>
      <c r="I57" s="57" t="s">
        <v>3059</v>
      </c>
    </row>
    <row r="58" spans="1:9" s="53" customFormat="1" ht="24.75" customHeight="1" thickBot="1">
      <c r="A58" s="52"/>
      <c r="B58" s="313"/>
      <c r="C58" s="313"/>
      <c r="D58" s="313"/>
      <c r="E58" s="313"/>
      <c r="F58" s="313"/>
      <c r="G58" s="2"/>
      <c r="H58" s="80" t="s">
        <v>948</v>
      </c>
      <c r="I58" s="51" t="str">
        <f ca="1">OFFSET(COUNTRY_A,MATCH(I57,OFFSET(COUNTRY_A,0,1,ROWS(COUNTRY_A),1),0)-1,0,1,1)</f>
        <v>US</v>
      </c>
    </row>
    <row r="59" spans="1:7" s="53" customFormat="1" ht="24.75" customHeight="1">
      <c r="A59" s="52"/>
      <c r="B59" s="223" t="s">
        <v>2822</v>
      </c>
      <c r="C59" s="224"/>
      <c r="D59" s="224"/>
      <c r="E59" s="224"/>
      <c r="F59" s="225"/>
      <c r="G59" s="2"/>
    </row>
    <row r="60" spans="1:7" s="53" customFormat="1" ht="19.5" customHeight="1">
      <c r="A60" s="7"/>
      <c r="B60" s="212" t="s">
        <v>1284</v>
      </c>
      <c r="C60" s="213"/>
      <c r="D60" s="213" t="s">
        <v>1285</v>
      </c>
      <c r="E60" s="213"/>
      <c r="F60" s="115" t="s">
        <v>901</v>
      </c>
      <c r="G60" s="2"/>
    </row>
    <row r="61" spans="1:7" s="53" customFormat="1" ht="36.75" customHeight="1">
      <c r="A61" s="7"/>
      <c r="B61" s="226" t="s">
        <v>67</v>
      </c>
      <c r="C61" s="227"/>
      <c r="D61" s="227" t="s">
        <v>68</v>
      </c>
      <c r="E61" s="227"/>
      <c r="F61" s="109" t="s">
        <v>1398</v>
      </c>
      <c r="G61" s="2"/>
    </row>
    <row r="62" spans="1:6" s="53" customFormat="1" ht="19.5" customHeight="1">
      <c r="A62" s="7"/>
      <c r="B62" s="212" t="s">
        <v>903</v>
      </c>
      <c r="C62" s="213"/>
      <c r="D62" s="213" t="s">
        <v>1402</v>
      </c>
      <c r="E62" s="213"/>
      <c r="F62" s="115" t="s">
        <v>902</v>
      </c>
    </row>
    <row r="63" spans="1:6" s="53" customFormat="1" ht="42" customHeight="1" thickBot="1">
      <c r="A63" s="7"/>
      <c r="B63" s="228" t="s">
        <v>3726</v>
      </c>
      <c r="C63" s="229"/>
      <c r="D63" s="246">
        <v>205000000</v>
      </c>
      <c r="E63" s="246"/>
      <c r="F63" s="114" t="s">
        <v>1399</v>
      </c>
    </row>
    <row r="64" spans="1:7" s="53" customFormat="1" ht="19.5" customHeight="1">
      <c r="A64" s="7"/>
      <c r="B64" s="212" t="s">
        <v>3737</v>
      </c>
      <c r="C64" s="230"/>
      <c r="D64" s="301"/>
      <c r="E64" s="302"/>
      <c r="F64" s="303"/>
      <c r="G64" s="5"/>
    </row>
    <row r="65" spans="1:6" s="53" customFormat="1" ht="45" customHeight="1" thickBot="1">
      <c r="A65" s="7"/>
      <c r="B65" s="195" t="s">
        <v>3058</v>
      </c>
      <c r="C65" s="245"/>
      <c r="D65" s="304"/>
      <c r="E65" s="305"/>
      <c r="F65" s="306"/>
    </row>
    <row r="66" spans="1:6" s="53" customFormat="1" ht="24.75" customHeight="1" thickBot="1">
      <c r="A66" s="7"/>
      <c r="C66" s="44"/>
      <c r="D66" s="44"/>
      <c r="E66" s="44"/>
      <c r="F66" s="44"/>
    </row>
    <row r="67" spans="1:7" s="53" customFormat="1" ht="30" customHeight="1" thickBot="1">
      <c r="A67" s="7"/>
      <c r="B67" s="243" t="s">
        <v>1053</v>
      </c>
      <c r="C67" s="244"/>
      <c r="D67" s="198"/>
      <c r="E67" s="198"/>
      <c r="F67" s="199"/>
      <c r="G67" s="6"/>
    </row>
    <row r="68" spans="1:7" s="53" customFormat="1" ht="34.5" customHeight="1">
      <c r="A68" s="7"/>
      <c r="B68" s="221" t="s">
        <v>3738</v>
      </c>
      <c r="C68" s="222"/>
      <c r="D68" s="116" t="s">
        <v>3947</v>
      </c>
      <c r="E68" s="117" t="s">
        <v>2823</v>
      </c>
      <c r="F68" s="118" t="s">
        <v>2824</v>
      </c>
      <c r="G68" s="6"/>
    </row>
    <row r="69" spans="1:7" s="53" customFormat="1" ht="34.5" customHeight="1" thickBot="1">
      <c r="A69" s="7"/>
      <c r="B69" s="254" t="s">
        <v>2109</v>
      </c>
      <c r="C69" s="255"/>
      <c r="D69" s="59">
        <v>1</v>
      </c>
      <c r="E69" s="110"/>
      <c r="F69" s="113"/>
      <c r="G69" s="6"/>
    </row>
    <row r="70" spans="1:7" s="53" customFormat="1" ht="34.5" customHeight="1">
      <c r="A70" s="7"/>
      <c r="B70" s="256"/>
      <c r="C70" s="257"/>
      <c r="D70" s="59">
        <v>2</v>
      </c>
      <c r="E70" s="110"/>
      <c r="F70" s="113"/>
      <c r="G70" s="6"/>
    </row>
    <row r="71" spans="1:7" s="53" customFormat="1" ht="34.5" customHeight="1">
      <c r="A71" s="7"/>
      <c r="B71" s="256"/>
      <c r="C71" s="257"/>
      <c r="D71" s="59">
        <v>3</v>
      </c>
      <c r="E71" s="110"/>
      <c r="F71" s="113"/>
      <c r="G71" s="6"/>
    </row>
    <row r="72" spans="1:7" s="53" customFormat="1" ht="34.5" customHeight="1">
      <c r="A72" s="7"/>
      <c r="B72" s="256"/>
      <c r="C72" s="257"/>
      <c r="D72" s="59">
        <v>4</v>
      </c>
      <c r="E72" s="110"/>
      <c r="F72" s="113"/>
      <c r="G72" s="6"/>
    </row>
    <row r="73" spans="1:7" s="53" customFormat="1" ht="24.75" customHeight="1" thickBot="1">
      <c r="A73" s="7"/>
      <c r="B73" s="258"/>
      <c r="C73" s="259"/>
      <c r="D73" s="60">
        <v>5</v>
      </c>
      <c r="E73" s="111"/>
      <c r="F73" s="112"/>
      <c r="G73" s="6"/>
    </row>
  </sheetData>
  <sheetProtection password="C273" sheet="1" selectLockedCells="1"/>
  <mergeCells count="99">
    <mergeCell ref="D64:F65"/>
    <mergeCell ref="D49:E49"/>
    <mergeCell ref="D60:E60"/>
    <mergeCell ref="D62:E62"/>
    <mergeCell ref="D61:E61"/>
    <mergeCell ref="B55:F55"/>
    <mergeCell ref="B57:F57"/>
    <mergeCell ref="B58:F58"/>
    <mergeCell ref="B35:F35"/>
    <mergeCell ref="D51:E51"/>
    <mergeCell ref="D53:E53"/>
    <mergeCell ref="D52:E52"/>
    <mergeCell ref="F41:F46"/>
    <mergeCell ref="D48:E48"/>
    <mergeCell ref="B49:C49"/>
    <mergeCell ref="B48:C48"/>
    <mergeCell ref="D50:E50"/>
    <mergeCell ref="B15:C15"/>
    <mergeCell ref="B16:C16"/>
    <mergeCell ref="B30:C30"/>
    <mergeCell ref="D15:E15"/>
    <mergeCell ref="D16:E16"/>
    <mergeCell ref="B17:C17"/>
    <mergeCell ref="D18:E18"/>
    <mergeCell ref="D19:E19"/>
    <mergeCell ref="D20:E20"/>
    <mergeCell ref="B24:C24"/>
    <mergeCell ref="B2:F2"/>
    <mergeCell ref="B13:C13"/>
    <mergeCell ref="B14:C14"/>
    <mergeCell ref="B4:F4"/>
    <mergeCell ref="B8:F8"/>
    <mergeCell ref="B5:C5"/>
    <mergeCell ref="B6:C6"/>
    <mergeCell ref="D5:E5"/>
    <mergeCell ref="D6:E6"/>
    <mergeCell ref="D9:E9"/>
    <mergeCell ref="D10:E10"/>
    <mergeCell ref="B69:C69"/>
    <mergeCell ref="B70:C73"/>
    <mergeCell ref="B54:C54"/>
    <mergeCell ref="B21:C21"/>
    <mergeCell ref="B36:F39"/>
    <mergeCell ref="B27:F27"/>
    <mergeCell ref="B31:C31"/>
    <mergeCell ref="D30:E30"/>
    <mergeCell ref="D31:E31"/>
    <mergeCell ref="B67:F67"/>
    <mergeCell ref="B47:C47"/>
    <mergeCell ref="B41:E41"/>
    <mergeCell ref="D47:E47"/>
    <mergeCell ref="B65:C65"/>
    <mergeCell ref="D63:E63"/>
    <mergeCell ref="B50:C50"/>
    <mergeCell ref="B51:C51"/>
    <mergeCell ref="B52:C52"/>
    <mergeCell ref="B56:F56"/>
    <mergeCell ref="B33:C34"/>
    <mergeCell ref="D33:F33"/>
    <mergeCell ref="D34:F34"/>
    <mergeCell ref="B18:C18"/>
    <mergeCell ref="D23:E23"/>
    <mergeCell ref="D24:E24"/>
    <mergeCell ref="B23:C23"/>
    <mergeCell ref="B19:C19"/>
    <mergeCell ref="D22:E22"/>
    <mergeCell ref="B22:C22"/>
    <mergeCell ref="B9:C9"/>
    <mergeCell ref="B10:C10"/>
    <mergeCell ref="B68:C68"/>
    <mergeCell ref="B59:F59"/>
    <mergeCell ref="B60:C60"/>
    <mergeCell ref="B61:C61"/>
    <mergeCell ref="B62:C62"/>
    <mergeCell ref="B63:C63"/>
    <mergeCell ref="B64:C64"/>
    <mergeCell ref="F15:F24"/>
    <mergeCell ref="H41:I41"/>
    <mergeCell ref="D54:E54"/>
    <mergeCell ref="B53:C53"/>
    <mergeCell ref="B40:F40"/>
    <mergeCell ref="H40:I40"/>
    <mergeCell ref="H45:I45"/>
    <mergeCell ref="H52:I52"/>
    <mergeCell ref="B25:F25"/>
    <mergeCell ref="B26:F26"/>
    <mergeCell ref="B29:F29"/>
    <mergeCell ref="D32:F32"/>
    <mergeCell ref="B32:C32"/>
    <mergeCell ref="H13:I13"/>
    <mergeCell ref="H12:I12"/>
    <mergeCell ref="D21:E21"/>
    <mergeCell ref="D17:E17"/>
    <mergeCell ref="H16:I16"/>
    <mergeCell ref="H21:I21"/>
    <mergeCell ref="D13:E13"/>
    <mergeCell ref="D14:E14"/>
    <mergeCell ref="B12:F12"/>
    <mergeCell ref="B20:C20"/>
  </mergeCells>
  <dataValidations count="67">
    <dataValidation type="list" allowBlank="1" showInputMessage="1" showErrorMessage="1" sqref="I42">
      <formula1>ACTIVITY_D</formula1>
    </dataValidation>
    <dataValidation type="list" allowBlank="1" showInputMessage="1" showErrorMessage="1" sqref="I44">
      <formula1>COUNTRY_D</formula1>
    </dataValidation>
    <dataValidation type="list" allowBlank="1" sqref="I43">
      <formula1>STATE_D</formula1>
    </dataValidation>
    <dataValidation allowBlank="1" sqref="B64 F62 D17 F13 D15 D53 B53 B51 D51 D49 B49 B47 D47 B41 F51 F49 F53 B60 D60:F60 F47 B55 D62 B62 D5:F5 B5 B15 B17 B13 D13 D9 B9 F9 D30 B30 B35 D32 B32 B25 F30"/>
    <dataValidation type="list" allowBlank="1" showInputMessage="1" showErrorMessage="1" promptTitle="Primary POP Country*" prompt="Primary Place of Performance Country. Enter the 2-digit code for the Recipient's Primary Place of Performance Country.&#10;&#10;2-digit code." errorTitle="Invalid entry for Country" error="You must select a valid Country for the Primary Place of Performance. Please check your entry." sqref="B65:C65">
      <formula1>COUNTRY_C</formula1>
    </dataValidation>
    <dataValidation type="textLength" operator="equal" allowBlank="1" showInputMessage="1" showErrorMessage="1" promptTitle="Primary POP Congress'l District*" prompt="Primary Primary Place of Performance Congressional District. Enter the Recipient's Primary Place of Performance Congressional District.&#10;&#10;2-digit code." errorTitle="Incorrect number of characters" error="The Recipient's Primary Place of Performance Congressional District must be exactly 2 characters in length. Please check your entry." sqref="F63">
      <formula1>2</formula1>
    </dataValidation>
    <dataValidation type="list" allowBlank="1" showInputMessage="1" showErrorMessage="1" sqref="I15">
      <formula1>PROG_SRC_D</formula1>
    </dataValidation>
    <dataValidation type="list" allowBlank="1" showInputMessage="1" showErrorMessage="1" sqref="I14">
      <formula1>AGENCY_D</formula1>
    </dataValidation>
    <dataValidation allowBlank="1" showInputMessage="1" showErrorMessage="1" promptTitle="Highly compensated officer 4" prompt="Highly compensated officer 4 name" sqref="G67:G73"/>
    <dataValidation type="list" allowBlank="1" showInputMessage="1" showErrorMessage="1" promptTitle="Primary POP State*" prompt="Use the drop-down to select the State for the Recipient's Primary Place of Performance." errorTitle="Invalid entry for State" error="You must select a valid State for the Primary Place of Performance. Please check your entry." sqref="B63:C63">
      <formula1>STATE_C</formula1>
    </dataValidation>
    <dataValidation type="textLength" operator="lessThanOrEqual" allowBlank="1" showInputMessage="1" showErrorMessage="1" promptTitle="Infrastructure Contact Phone Ext" prompt="Infrastructure Contact Phone Extension. If applicable, enter the phone number extension for the designated Infrastructure Contact.&#10;&#10;10 characters or less." errorTitle="Entry exceeds character limit" error="The Infrastructure Contact Phone number Extension must be 10 characters or less in length. Please check your entry." sqref="F50">
      <formula1>10</formula1>
    </dataValidation>
    <dataValidation type="textLength" operator="lessThanOrEqual" allowBlank="1" showInputMessage="1" showErrorMessage="1" promptTitle="Infrastructure Contact Name" prompt="Enter the name of the Infrastructure Contact.&#10;&#10;120 characters or less." errorTitle="Entry exceeds character limit" error="The Infrastructure Contact Name must be 120 characters or less in length. Please check your entry." sqref="F48">
      <formula1>120</formula1>
    </dataValidation>
    <dataValidation type="decimal" allowBlank="1" showInputMessage="1" showErrorMessage="1" promptTitle="Number of Jobs*" prompt="Estimate the number of new jobs created and jobs retained in the US and outlying areas. &#10;&#10;Refer to the Data Model for guidance on how to calculate this number." errorTitle="Entered number is invalid" error="The Number of Jobs must be greater than or equal to 0. Please check your entry." sqref="B33:C34">
      <formula1>0</formula1>
      <formula2>999999999.99</formula2>
    </dataValidation>
    <dataValidation operator="lessThanOrEqual" allowBlank="1" sqref="D69:D73"/>
    <dataValidation type="textLength" operator="lessThanOrEqual" allowBlank="1" showInputMessage="1" showErrorMessage="1" promptTitle="Quarterly Activities/Proj. Desc*" prompt="Enter a description of the overall purpose and expected results of the award and first-tier sub award(s) including significant deliverables. If funding multiple projects (block grants) this may be stated in broad terms.&#10;&#10;2000 characters or less." errorTitle="Entry exceeds character limit" error="The Quarterly Activities/Project Description must be 2000 characters or less in length. Please check your entry." sqref="B36:F39">
      <formula1>2000</formula1>
    </dataValidation>
    <dataValidation type="textLength" operator="lessThanOrEqual" allowBlank="1" showInputMessage="1" showErrorMessage="1" promptTitle="Description of Jobs Created*" prompt="Provide a brief description of the types of jobs created and a narrative description of the employment impact resulting using Recovery Act funds.&#10;&#10;Refer to the Data Model for guidance on the detailed information to include.&#10;&#10;4000 characters or less." errorTitle="Entry exceeds character limit" error="The Description of Jobs Created must be 4000 characters or less in length. Please check your entry." sqref="D33:F33">
      <formula1>4000</formula1>
    </dataValidation>
    <dataValidation type="decimal" allowBlank="1" showInputMessage="1" showErrorMessage="1" promptTitle="Total Federal Amt of ARRA Exp*" prompt="Enter the cummulative total amount of Recovery funds received that were expended to projects or activities. &#10;&#10;Refer to the Data Model for details on how to calculate this amount." errorTitle="Entered amount is invalid" error="The Total Federal Amount of ARRA Expenditure must be an amount greater than or equal to $0.00. Please check your entry." sqref="B48:C48">
      <formula1>0</formula1>
      <formula2>9999999999999.99</formula2>
    </dataValidation>
    <dataValidation type="decimal" allowBlank="1" showInputMessage="1" showErrorMessage="1" promptTitle="Total Fed Infrastructure Exp" prompt="Enter the total Federal ARRA infrastructure expenditure. &#10;&#10;This field is only required if you are reporting for infrastructure investment." errorTitle="Entered amount is invalid" error="The Total Federal ARRA Infrastructure Expenditure must be an amount greater than or equal to $0.00. Please check your entry." sqref="D48:E48">
      <formula1>0</formula1>
      <formula2>9999999999999.99</formula2>
    </dataValidation>
    <dataValidation type="textLength" operator="lessThanOrEqual" allowBlank="1" showInputMessage="1" showErrorMessage="1" promptTitle="Infrastructure Purpose/Rationale" prompt="If applicable, enter an explanation about how the infrastructure investment will contribute to one or more purposes of the Recovery Act.&#10;&#10;Refer to the Data Model for details on what to report.&#10;&#10;4000 characters or less." errorTitle="Entry exceeds character limit" error="The Infrastructure Purpose and Rationale must be 4000 or less characters in length. Please check your entry." sqref="B56:F56">
      <formula1>4000</formula1>
    </dataValidation>
    <dataValidation type="list" allowBlank="1" showDropDown="1" showInputMessage="1" showErrorMessage="1" promptTitle="Activity Code (NAICS/NTEE-NPC)*" prompt="Enter either NAICS or NTEE-NPC codes. For awards primarily funding infrastructure projects, select a NAICS code. For all other awards, select an NTEE-NPC code.&#10;&#10;Up to 10 Activity Codes may be entered." errorTitle="Invalid Activity Code Selected" error="You must enter a valid Activity Code. Please check your entry. You can use the lookup to the right to help locate your code." sqref="C42:C46 E42:E46">
      <formula1>ACTIVITY_C</formula1>
    </dataValidation>
    <dataValidation type="list" allowBlank="1" showInputMessage="1" showErrorMessage="1" promptTitle="Project Status*" prompt="Use the descriptions in the Data Model to evaluate the completion status of the project work.&#10;&#10;Valid Project Statuses are: Not Started; Less than 50% Completed; Completed 50% or More; Fully Completed" errorTitle="Invalid Project Status Selected" error="You must enter a valid Project Status. Please clear your entry and then select a Project Status from the drop down list." sqref="D31:E31">
      <formula1>PROJ_STAT_A</formula1>
    </dataValidation>
    <dataValidation type="textLength" operator="lessThanOrEqual" allowBlank="1" showInputMessage="1" showErrorMessage="1" promptTitle="Project/Program Name or Title*" prompt="Enter a brief descriptive title of the project or activity funded in whole or in part with Recovery Act funds.&#10;&#10;This title can be found on the Award document/Product or Service code.&#10;&#10;256 characters or less." errorTitle="Entry exceeds character limit" error="The Project Name or Project/Program Title must be 256 characters or less in length. Please check your entry." sqref="B31:C31">
      <formula1>256</formula1>
    </dataValidation>
    <dataValidation type="decimal" allowBlank="1" showInputMessage="1" showErrorMessage="1" promptTitle="Tot Num Sub Awd to Individuals*" prompt="Enter the Total Number of Sub Awards to Individuals." errorTitle="Entered number is invalid" error="The Total Number of Sub Awards to Individuals must be greater than or equal to 0.00." sqref="B20:C20">
      <formula1>0</formula1>
      <formula2>999999.99</formula2>
    </dataValidation>
    <dataValidation type="decimal" allowBlank="1" showInputMessage="1" showErrorMessage="1" promptTitle="Tot Amt Sub Awd to Individuals*" prompt="Enter the Total Amount of Sub Awards to Individuals." errorTitle="Entered amount is invalid" error="The Total Amount of Sub Awards to Individuals must be greater than or equal to $0.00." sqref="D20:E20">
      <formula1>0</formula1>
      <formula2>9999999999999.99</formula2>
    </dataValidation>
    <dataValidation type="decimal" allowBlank="1" showInputMessage="1" showErrorMessage="1" promptTitle="Tot Number Payments to Vendors*" prompt="Enter the Total Number of Payments to Vendors less than $25,000/award." errorTitle="Entered number is invalid" error="The Total Number of Payments to Vendors less than $25,000/award must be greater than or equal to 0.00." sqref="B22:C22">
      <formula1>0</formula1>
      <formula2>999999.99</formula2>
    </dataValidation>
    <dataValidation type="decimal" allowBlank="1" showInputMessage="1" showErrorMessage="1" promptTitle="Tot Amount Payments to Vendors*" prompt="Enter the Total Amount of payments to vendors less than $25,000/award for the reporting quarter." errorTitle="Entered amount is invalid" error="The Total Amount of Payments to Vendors less than $25,000/award must be greater than or equal to $0.00." sqref="D22:E22">
      <formula1>0</formula1>
      <formula2>9999999999999.99</formula2>
    </dataValidation>
    <dataValidation type="decimal" allowBlank="1" showInputMessage="1" showErrorMessage="1" promptTitle="Tot Num Sub Awd less $25K/award*" prompt="Enter the Total Number of Sub Awards less than $25,000/award." errorTitle="Entered number is invalid" error="The Total Number of Sub Awards less than $25,000/award must be greater than or equal to 0.00." sqref="B24:C24">
      <formula1>0</formula1>
      <formula2>999999.99</formula2>
    </dataValidation>
    <dataValidation type="decimal" allowBlank="1" showInputMessage="1" showErrorMessage="1" promptTitle="Tot Amt Sub Awd less $25K/award*" prompt="Enter the Total Amount of Sub Awards less than $25,000 award for the reporting quarter." errorTitle="Entered amount is invalid" error="The Total Amount of Sub Awards less than $25,000/award must be greater than or equal to $0.00." sqref="D24:E24">
      <formula1>0</formula1>
      <formula2>9999999999999.99</formula2>
    </dataValidation>
    <dataValidation type="textLength" operator="equal" allowBlank="1" showInputMessage="1" showErrorMessage="1" promptTitle="CFDA Number*" prompt="Enter the CFDA (Catalog of Federal Domestic Assistance) number associated with the published description of Federal assistance programs in the catalog for the Recipient award.&#10;&#10;Format: ##.### (6 characters)&#10;&#10;To search for a CFDA number, to to www.CFDA.gov" errorTitle="Incorrect number of characters" error="The CFDA number must be exactly 6 characters in length and be written in the following format: ##.###. Please check your entry." sqref="D16:E16">
      <formula1>6</formula1>
    </dataValidation>
    <dataValidation type="decimal" allowBlank="1" showInputMessage="1" showErrorMessage="1" promptTitle="Amount of Award*" prompt="Enter the total Federal amount of award.&#10;&#10;For Grants: The total amount of Federal dollars on the award.&#10;&#10;For Loans: The total amount of the loan obligated by the Federal Agency. This is the face value of the loan." errorTitle="Amount of Award Invalid" error="The Amount of the Award must be an amount greater than or equal to $0.00. Please check your entry." sqref="B16:C16">
      <formula1>0</formula1>
      <formula2>9999999999999.99</formula2>
    </dataValidation>
    <dataValidation type="list" allowBlank="1" showDropDown="1" showInputMessage="1" showErrorMessage="1" promptTitle="Funding Agency Code*" prompt="Select the code for the Federal Agency that is responsible for funding/distributing the ARRA funds to Recipients.&#10;&#10;4-digit code." errorTitle="Invalid entry for Agency" error="You must enter a valid Funding Agency Code. Please check your entry. You can use the lookup to the right to help locate your code." sqref="B14:C14">
      <formula1>AGENCY_C</formula1>
    </dataValidation>
    <dataValidation type="list" allowBlank="1" showDropDown="1" showInputMessage="1" showErrorMessage="1" promptTitle="Awarding Agency Code*" prompt="Select the code for the Federal Agency responsible for administering the award on behalf of the Funding Agency.&#10;&#10;In many cases the Awarding Agency and Funding Agency are the same, although they may also be different.&#10;&#10;4-digit code." errorTitle="Invalid entry for Agency Code" error="You must enter a valid Awarding Agency Code. Please check your entry. You can use the lookup to the right to help locate your code.&#10;" sqref="D14:E14">
      <formula1>AGENCY_C</formula1>
    </dataValidation>
    <dataValidation type="textLength" operator="equal" allowBlank="1" showInputMessage="1" showErrorMessage="1" promptTitle="Recipient DUNS Number*" prompt="Enter the Prime Recipient organization's Data Universal Numbering System (DUNS) number.&#10;&#10;9-digits." errorTitle="Incorrect number of characters" error="The DUNS number must be exactly 9 characters in length. Please check your entry." sqref="B10:C10">
      <formula1>9</formula1>
    </dataValidation>
    <dataValidation type="textLength" operator="equal" allowBlank="1" showInputMessage="1" showErrorMessage="1" promptTitle="Recipient Congress'l District*" prompt="Enter the Congressional District of the Prime Recipient.&#10;&#10;2-digit code." errorTitle="Incorrect number of characters" error="The Recipient Congressional District must be exactly 2 characters in length. Please check your entry." sqref="F10">
      <formula1>2</formula1>
    </dataValidation>
    <dataValidation type="textLength" operator="lessThanOrEqual" allowBlank="1" showInputMessage="1" showErrorMessage="1" promptTitle="Recipient Account Number" prompt="(Optional) The Prime Recipient's internal account number for the award. This field is for the Recipient's use only, and is not required by the awarding Federal agency.&#10;&#10;255 characters or less." errorTitle="Entry exceeds character limit" error="The Recipient Account number must be 255 or less characters in length. Please check your entry." sqref="D10:E10">
      <formula1>255</formula1>
    </dataValidation>
    <dataValidation type="textLength" operator="equal" allowBlank="1" showInputMessage="1" showErrorMessage="1" promptTitle="Sub Account Number" prompt="Sub Account Number for the selected Program Source (TAS).&#10;&#10;Enter the 3-digit extension of the Program Source (TAS) identifying an Agency sub account.&#10;&#10;This field should only be completed if applicable." errorTitle="Incorrect number of characters" error="The Sub Account Number must be exactly 3-digits in length. Please check your entry." sqref="D18:E18">
      <formula1>3</formula1>
    </dataValidation>
    <dataValidation type="list" allowBlank="1" showDropDown="1" showInputMessage="1" showErrorMessage="1" promptTitle="Program Source (TAS)*" prompt="Select the Agency Treasury Account Symbol (TAS) that identifies the funding Program Source. The Program Source is based on the OMB TAS list of ARRA Programs.&#10;&#10;Federal contractors may find the TAS on their contract or by calling the contracting officer." errorTitle="Invalid entry for Program Source" error="You must enter a valid Program Source (TAS) code. Please check your entry. You can use the lookup to the right to help locate your code." sqref="B18:C18">
      <formula1>PROG_SRC_C</formula1>
    </dataValidation>
    <dataValidation type="textLength" operator="lessThanOrEqual" allowBlank="1" showInputMessage="1" showErrorMessage="1" promptTitle="Infra. Contact Street Address 1" prompt="Infrastructure Contact Street Address 1. Enter the first line of the street address for the designated Infrastructure Contact.&#10;&#10;55 characters or less." errorTitle="Entry exceeds character limit" error="The Infrastructure Contact Address 1 must be 55 characters or less in length. Please check your entry." sqref="B52:C52">
      <formula1>55</formula1>
    </dataValidation>
    <dataValidation type="textLength" operator="lessThanOrEqual" allowBlank="1" showInputMessage="1" showErrorMessage="1" promptTitle="Infra. Contact Street Address 2" prompt="Infrastructure Contact Street Address 2. Enter the second line of the street address for the designated Infrastructure Contact.&#10;&#10;55 characters or less." errorTitle="Entry exceeds character limit" error="The Infrastructure Contact Address 2 must be 55 characters or less in length. Please check your entry." sqref="D52:E52">
      <formula1>55</formula1>
    </dataValidation>
    <dataValidation type="textLength" operator="lessThanOrEqual" allowBlank="1" showInputMessage="1" showErrorMessage="1" promptTitle="Infra. Contact Street Address 3" prompt="Infrastructure Contact Street Address 3. Enter the third line of the street address for the designated Infrastructure Contact.&#10;&#10;55 characters or less." errorTitle="Entry exceeds character limit" error="The Infrastructure Contact Address 3 must be 55 characters or less in length. Please check your entry." sqref="F52">
      <formula1>55</formula1>
    </dataValidation>
    <dataValidation type="textLength" operator="lessThanOrEqual" allowBlank="1" showInputMessage="1" showErrorMessage="1" promptTitle="Infrastructure Contact City" prompt="Enter the name of the City for the designated Infrastructure Contact.&#10;&#10;35 characters or less." errorTitle="Entry exceeds character limit" error="The Infrastructure Contact City must be 35 characters or less in length. Please check your entry." sqref="B54:C54">
      <formula1>35</formula1>
    </dataValidation>
    <dataValidation type="list" allowBlank="1" showInputMessage="1" showErrorMessage="1" promptTitle="Infrastructure Contact State" prompt="Use the drop-down to select the State for the designated Infrastructure Contact." errorTitle="Invalid entry for State" error="You must select a valid State for the Infrastructure Contact State. Please check your entry." sqref="D54:E54">
      <formula1>STATE_C</formula1>
    </dataValidation>
    <dataValidation type="textLength" operator="equal" allowBlank="1" showInputMessage="1" showErrorMessage="1" promptTitle="Infrastructure Contact ZIP+4" prompt="Infrastructure State/Local Contact ZIP Code+4. Enter the ZIP Code+4 for the designated Infrastructure Contact.&#10;&#10;Format: Exactly 9-digits. Do not include dashes." errorTitle="Entry exceeds character limit" error="The Infrastructure State/Local Contact ZIP Code+4 must be exactly 9 characters in length and be entered without dashes. Please check your entry." sqref="F54">
      <formula1>9</formula1>
    </dataValidation>
    <dataValidation type="textLength" operator="lessThanOrEqual" allowBlank="1" showInputMessage="1" showErrorMessage="1" promptTitle="Infrastructure Contact Email" prompt="Enter the email address for the designated Infrastructure Contact.&#10;&#10;320 characters or less." errorTitle="Entry exceeds character limit" error="The Infrastructure Contact Email must be 320 characters or less in length. Please check your entry.&#10;" sqref="B50:C50">
      <formula1>320</formula1>
    </dataValidation>
    <dataValidation type="textLength" operator="lessThanOrEqual" allowBlank="1" showInputMessage="1" showErrorMessage="1" promptTitle="State/Local Contact Phone" prompt="Enter the phone number of the appropriate contact in the state/local government. Enter the phone number without any formatting.&#10;&#10;30 characters or less." errorTitle="Entry exceeds character limit" error="The Infrastructure Contact Phone number must be 30 characters or less in length. Please check your entry.&#10;" sqref="D50:E50">
      <formula1>30</formula1>
    </dataValidation>
    <dataValidation type="textLength" operator="lessThanOrEqual" allowBlank="1" showInputMessage="1" showErrorMessage="1" promptTitle="Primary POP Street Address 1" prompt="(Optional) Primary Place of Performance Street Address 1. Enter the first line of the street address for the Recipient's Primary Place of Performance.&#10;&#10;55 characters or less.&#10;" errorTitle="Entry exceeds character limit" error="The Primary Place of Performance Address 1 must be 55 characters or less in length. Please check your entry." sqref="B61:C61">
      <formula1>55</formula1>
    </dataValidation>
    <dataValidation type="textLength" operator="lessThanOrEqual" allowBlank="1" showInputMessage="1" showErrorMessage="1" promptTitle="Primary POP City*" prompt="Primary Place of Performance City. Enter the name of the city for the Recipient's Primary Place of Performance.&#10;&#10;35 characters or less." errorTitle="Entry exceeds character limit" error="The Primary Place of Performance City must be 35 characters or less in length. Please check your entry.&#10;" sqref="F61">
      <formula1>35</formula1>
    </dataValidation>
    <dataValidation type="textLength" operator="equal" allowBlank="1" showInputMessage="1" showErrorMessage="1" promptTitle="Primary POP ZIP Code+4*" prompt="Primary Place of Performance ZIP Code+4. Enter the ZIP Code+4 for the Recipient's Primary Place of Performance.&#10;&#10;Format: Exactly 9-digits. Do not include dashes." errorTitle="Entry exceeds character limit" error="The Primary Place of Performance ZIP Code+4 must be exactly 9 characters in length and be entered without dashes. Please check your entry." sqref="D63:E63">
      <formula1>9</formula1>
    </dataValidation>
    <dataValidation allowBlank="1" sqref="B70:C73"/>
    <dataValidation type="decimal" allowBlank="1" showInputMessage="1" showErrorMessage="1" promptTitle="Highly Compensated Officer Comp." prompt="Highly Compensated Officer Compensation. Enter the compensation for the fif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3">
      <formula1>0</formula1>
      <formula2>9999999999999.99</formula2>
    </dataValidation>
    <dataValidation type="textLength" operator="lessThanOrEqual" allowBlank="1" showInputMessage="1" showErrorMessage="1" promptTitle="Highly Compensated Officer Name " prompt="Enter the name of the fifth Highly Compensated Officer.&#10;&#10;55 characters or less." errorTitle="Entry exceeds character limit" error="The Sub Recipient Highly Compensated Officer Name must be 55 characters or less in length. Please check your entry." sqref="E73">
      <formula1>55</formula1>
    </dataValidation>
    <dataValidation type="decimal" allowBlank="1" showInputMessage="1" showErrorMessage="1" promptTitle="Highly Compensated Officer Comp." prompt="Highly Compensated Officer Compensation. Enter the compensation for the four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2">
      <formula1>0</formula1>
      <formula2>9999999999999.99</formula2>
    </dataValidation>
    <dataValidation type="textLength" operator="lessThanOrEqual" allowBlank="1" showInputMessage="1" showErrorMessage="1" promptTitle="Highly Compensated Officer Name " prompt="Enter the name of the fourth Highly Compensated Officer.&#10;&#10;55 characters or less." errorTitle="Entry exceeds character limit" error="The Sub Recipient Highly Compensated Officer Name must be 55 characters or less in length. Please check your entry." sqref="E72">
      <formula1>55</formula1>
    </dataValidation>
    <dataValidation type="decimal" allowBlank="1" showInputMessage="1" showErrorMessage="1" promptTitle="Highly Compensated Officer Comp." prompt="Highly Compensated Officer Compensation. Enter the compensation for the thir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1">
      <formula1>0</formula1>
      <formula2>9999999999999.99</formula2>
    </dataValidation>
    <dataValidation type="textLength" operator="lessThanOrEqual" allowBlank="1" showInputMessage="1" showErrorMessage="1" promptTitle="Highly Compensated Officer Name " prompt="Enter the name of the third Highly Compensated Officer.&#10;&#10;55 characters or less." errorTitle="Entry exceeds character limit" error="The Sub Recipient Highly Compensated Officer Name must be 55 characters or less in length. Please check your entry." sqref="E71">
      <formula1>55</formula1>
    </dataValidation>
    <dataValidation type="decimal" allowBlank="1" showInputMessage="1" showErrorMessage="1" promptTitle="Highly Compensated Officer Comp." prompt="Highly Compensated Officer Compensation. Enter the compensation for the secon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0">
      <formula1>0</formula1>
      <formula2>9999999999999.99</formula2>
    </dataValidation>
    <dataValidation type="textLength" operator="lessThanOrEqual" allowBlank="1" showInputMessage="1" showErrorMessage="1" promptTitle="Highly Compensated Officer Name " prompt="Enter the name of the second Highly Compensated Officer.&#10;&#10;55 characters or less." errorTitle="Entry exceeds character limit" error="The Sub Recipient Highly Compensated Officer Name must be 55 characters or less in length. Please check your entry." sqref="E70">
      <formula1>55</formula1>
    </dataValidation>
    <dataValidation type="decimal" allowBlank="1" showInputMessage="1" showErrorMessage="1" promptTitle="Highly Compensated Officer Comp." prompt="Highly Compensated Officer Compensation. Enter the compensation for the first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69">
      <formula1>0</formula1>
      <formula2>9999999999999.99</formula2>
    </dataValidation>
    <dataValidation type="textLength" operator="lessThanOrEqual" allowBlank="1" showInputMessage="1" showErrorMessage="1" promptTitle="Highly Compensated Officer Name " prompt="Enter the name of the first Highly Compensated Officer.&#10;&#10;55 characters or less." errorTitle="Entry exceeds character limit" error="The Sub Recipient Highly Compensated Officer Name must be 55 characters or less in length. Please check your entry." sqref="E69">
      <formula1>55</formula1>
    </dataValidation>
    <dataValidation type="list" allowBlank="1" showInputMessage="1" showErrorMessage="1" promptTitle="Award Type*" prompt="Select the award type.&#10;&#10;Valid award types are: Grant, Loan, or Federally Awarded Contract.&#10;&#10;Other types of Federal financial assistance not specifically identified above should be reported under the award type of Grant." errorTitle="Invalid Award Type Selected" error="You must enter a valid award type (grant, contract, or federally awarded contract). Please check your entry." sqref="B6:C6">
      <formula1>AWD_TYP_N</formula1>
    </dataValidation>
    <dataValidation type="textLength" operator="lessThanOrEqual" allowBlank="1" showInputMessage="1" showErrorMessage="1" promptTitle="Award Number*" prompt="Enter the identifying number assigned by the awarding Federal Agency such as the Federal grant number, Federal contract number, or the Federal loan number.&#10;&#10;This field is case, space, and special character sensitive.&#10;&#10;50 characters or less." errorTitle="Entry exceeds character limit" error="The Award Number must be 50 or less characters in length. Please check your entry." sqref="D6:E6">
      <formula1>50</formula1>
    </dataValidation>
    <dataValidation type="decimal" allowBlank="1" showInputMessage="1" showErrorMessage="1" promptTitle="Total Fed Amt ARRA Funds Rec'd*" prompt="Total Federal Amount ARRA Funds Received/Invoiced&#10;&#10;Enter the amount of Recovery Act funds received through draw-down, reimbursement, or invoice." errorTitle="Entered amount is invalid" error="The Total Federal Amount ARRA Funds Received/Invoiced must be an amount greater than or equal to $0.00. Please check your entry." sqref="F31">
      <formula1>0</formula1>
      <formula2>9999999999999.99</formula2>
    </dataValidation>
    <dataValidation type="date" operator="greaterThanOrEqual" allowBlank="1" showInputMessage="1" showErrorMessage="1" promptTitle="Award Date*" prompt="Enter the date the award was signed.&#10;&#10;Format: MM/DD/YYYY" errorTitle="Invalid Date Entered" error="You must enter a date value for the Award Date that occurs after 01/01/2000 and in the format: MM/DD/YYYY. Please check your entry." sqref="F14">
      <formula1>36526</formula1>
    </dataValidation>
    <dataValidation type="textLength" operator="lessThanOrEqual" allowBlank="1" showInputMessage="1" showErrorMessage="1" promptTitle="Award Description*" prompt="Enter a description of the overall purpose and expected outcomes, or results of the contract or action under the contract funded by the Recovery Act, including significant deliverables and associated units of measure.&#10;&#10;4000 characters or less." errorTitle="Entry exceeds character limit" error="The Award Description must be 4000 characters or less in length. Please check your entry." sqref="B26:F26">
      <formula1>4000</formula1>
    </dataValidation>
    <dataValidation type="textLength" operator="lessThanOrEqual" allowBlank="1" showInputMessage="1" showErrorMessage="1" promptTitle="Primary POP Street Address 2" prompt="(Optional) Primary Place of Performance Street Address 2. Enter the second line of the street address for the Recipient's Primary Place of Performance.&#10;&#10;55 characters or less.&#10;" errorTitle="Entry exceeds character limit" error="The Primary Place of Performance Address 2 must be 55 characters or less in length. Please check your entry." sqref="D61:E61">
      <formula1>55</formula1>
    </dataValidation>
    <dataValidation type="list" allowBlank="1" showInputMessage="1" showErrorMessage="1" promptTitle="Recip't Reporting Applicability*" prompt="'Yes' if in the Recipient's preceeding fiscal year, the Recipient received 80%+ and $25M+ annual gross revenue from Federal contracts, loans, grants, and cooperative agreements, and public does not have access to Sr. executive compensation, else 'No'." errorTitle="Invalid response entered" error="You must enter yes (y/yes) or no (n/no) (case-insensitive) for the Prime Recipient Indication of Reporting Applicability. Please check your entry." sqref="B69:C69">
      <formula1>YN_LONG</formula1>
    </dataValidation>
    <dataValidation type="list" allowBlank="1" showInputMessage="1" showErrorMessage="1" promptTitle="Final Report*" prompt="Indicate 'Y' only if this will be the final report filed for this award and there will be no further quarterly reports." errorTitle="Invalid response entered" error="You must enter 'y' or 'yes' (case-insensitive) for the Final Report indicator. Please check your entry." sqref="F6">
      <formula1>YN_SHORT</formula1>
    </dataValidation>
  </dataValidations>
  <printOptions/>
  <pageMargins left="0.7" right="0.7" top="0.75" bottom="0.75" header="0.3" footer="0.3"/>
  <pageSetup horizontalDpi="600" verticalDpi="600" orientation="landscape" scale="60" r:id="rId1"/>
</worksheet>
</file>

<file path=xl/worksheets/sheet3.xml><?xml version="1.0" encoding="utf-8"?>
<worksheet xmlns="http://schemas.openxmlformats.org/spreadsheetml/2006/main" xmlns:r="http://schemas.openxmlformats.org/officeDocument/2006/relationships">
  <dimension ref="A1:Z409"/>
  <sheetViews>
    <sheetView workbookViewId="0" topLeftCell="A1">
      <selection activeCell="C52" sqref="C52"/>
    </sheetView>
  </sheetViews>
  <sheetFormatPr defaultColWidth="9.140625" defaultRowHeight="24.75" customHeight="1"/>
  <cols>
    <col min="1" max="1" width="6.00390625" style="7" bestFit="1" customWidth="1"/>
    <col min="2" max="2" width="32.7109375" style="65" customWidth="1"/>
    <col min="3" max="3" width="41.00390625" style="66" customWidth="1"/>
    <col min="4" max="4" width="24.57421875" style="67" customWidth="1"/>
    <col min="5" max="5" width="27.421875" style="67" customWidth="1"/>
    <col min="6" max="6" width="27.140625" style="67" customWidth="1"/>
    <col min="7" max="7" width="21.7109375" style="67" customWidth="1"/>
    <col min="8" max="8" width="18.7109375" style="66" customWidth="1"/>
    <col min="9" max="9" width="20.57421875" style="66" customWidth="1"/>
    <col min="10" max="10" width="23.8515625" style="66" customWidth="1"/>
    <col min="11" max="11" width="20.140625" style="66" customWidth="1"/>
    <col min="12" max="12" width="18.57421875" style="66" customWidth="1"/>
    <col min="13" max="14" width="18.28125" style="66" customWidth="1"/>
    <col min="15" max="15" width="30.00390625" style="66" customWidth="1"/>
    <col min="16" max="16" width="18.57421875" style="66" customWidth="1"/>
    <col min="17" max="17" width="16.7109375" style="66" customWidth="1"/>
    <col min="18" max="18" width="19.8515625" style="66" customWidth="1"/>
    <col min="19" max="19" width="18.00390625" style="66" customWidth="1"/>
    <col min="20" max="20" width="21.140625" style="66" customWidth="1"/>
    <col min="21" max="21" width="16.7109375" style="66" customWidth="1"/>
    <col min="22" max="22" width="21.421875" style="66" customWidth="1"/>
    <col min="23" max="23" width="15.8515625" style="66" customWidth="1"/>
    <col min="24" max="24" width="17.421875" style="66" customWidth="1"/>
    <col min="25" max="25" width="17.28125" style="66" customWidth="1"/>
    <col min="26" max="26" width="14.421875" style="7" customWidth="1"/>
    <col min="27" max="16384" width="9.140625" style="44" customWidth="1"/>
  </cols>
  <sheetData>
    <row r="1" spans="1:26" ht="24.75" customHeight="1" thickBot="1">
      <c r="A1" s="39"/>
      <c r="B1" s="320" t="s">
        <v>427</v>
      </c>
      <c r="C1" s="321"/>
      <c r="D1" s="321"/>
      <c r="E1" s="322"/>
      <c r="F1" s="1"/>
      <c r="G1" s="1"/>
      <c r="H1" s="1"/>
      <c r="I1" s="1"/>
      <c r="J1" s="326" t="s">
        <v>949</v>
      </c>
      <c r="K1" s="327"/>
      <c r="L1" s="328"/>
      <c r="M1" s="1"/>
      <c r="N1" s="1"/>
      <c r="O1" s="1"/>
      <c r="P1" s="1"/>
      <c r="Q1" s="1"/>
      <c r="R1" s="1"/>
      <c r="S1" s="1"/>
      <c r="T1" s="1"/>
      <c r="U1" s="1"/>
      <c r="V1" s="1"/>
      <c r="W1" s="1"/>
      <c r="X1" s="1"/>
      <c r="Y1" s="1"/>
      <c r="Z1" s="1"/>
    </row>
    <row r="2" spans="1:26" ht="29.25" customHeight="1" thickBot="1">
      <c r="A2" s="39"/>
      <c r="B2" s="323" t="s">
        <v>905</v>
      </c>
      <c r="C2" s="324"/>
      <c r="D2" s="324"/>
      <c r="E2" s="325"/>
      <c r="F2" s="2"/>
      <c r="G2" s="2"/>
      <c r="H2" s="2"/>
      <c r="I2" s="1"/>
      <c r="J2" s="151" t="s">
        <v>950</v>
      </c>
      <c r="K2" s="152" t="s">
        <v>945</v>
      </c>
      <c r="L2" s="153" t="s">
        <v>951</v>
      </c>
      <c r="M2" s="2"/>
      <c r="N2" s="2"/>
      <c r="O2" s="2"/>
      <c r="P2" s="2"/>
      <c r="Q2" s="2"/>
      <c r="R2" s="2"/>
      <c r="S2" s="2"/>
      <c r="T2" s="2"/>
      <c r="U2" s="2"/>
      <c r="V2" s="2"/>
      <c r="W2" s="2"/>
      <c r="X2" s="2"/>
      <c r="Y2" s="2"/>
      <c r="Z2" s="2"/>
    </row>
    <row r="3" spans="1:26" ht="15.75" thickBot="1">
      <c r="A3" s="39"/>
      <c r="B3" s="63"/>
      <c r="C3" s="63"/>
      <c r="D3" s="63"/>
      <c r="E3" s="2"/>
      <c r="F3" s="2"/>
      <c r="G3" s="2"/>
      <c r="H3" s="2"/>
      <c r="I3" s="2"/>
      <c r="J3" s="154"/>
      <c r="K3" s="155"/>
      <c r="L3" s="156" t="e">
        <f ca="1">OFFSET(STATE_A,MATCH(K3,OFFSET(STATE_A,0,1,ROWS(STATE_A),1),0)-1,0,1,1)</f>
        <v>#N/A</v>
      </c>
      <c r="M3" s="2"/>
      <c r="N3" s="2"/>
      <c r="O3" s="2"/>
      <c r="P3" s="2"/>
      <c r="Q3" s="2"/>
      <c r="R3" s="2"/>
      <c r="S3" s="2"/>
      <c r="T3" s="2"/>
      <c r="U3" s="2"/>
      <c r="V3" s="2"/>
      <c r="W3" s="2"/>
      <c r="X3" s="2"/>
      <c r="Y3" s="2"/>
      <c r="Z3" s="2"/>
    </row>
    <row r="4" spans="1:26" ht="21" customHeight="1" thickBot="1">
      <c r="A4" s="39"/>
      <c r="B4" s="314" t="s">
        <v>1105</v>
      </c>
      <c r="C4" s="315"/>
      <c r="D4" s="315"/>
      <c r="E4" s="316"/>
      <c r="F4" s="2"/>
      <c r="G4" s="2"/>
      <c r="H4" s="2"/>
      <c r="I4" s="2"/>
      <c r="J4" s="326" t="s">
        <v>952</v>
      </c>
      <c r="K4" s="327"/>
      <c r="L4" s="328"/>
      <c r="M4" s="2"/>
      <c r="N4" s="2"/>
      <c r="O4" s="2"/>
      <c r="P4" s="2"/>
      <c r="Q4" s="2"/>
      <c r="R4" s="2"/>
      <c r="S4" s="2"/>
      <c r="T4" s="2"/>
      <c r="U4" s="2"/>
      <c r="V4" s="2"/>
      <c r="W4" s="2"/>
      <c r="X4" s="2"/>
      <c r="Y4" s="2"/>
      <c r="Z4" s="2"/>
    </row>
    <row r="5" spans="1:26" ht="30" customHeight="1">
      <c r="A5" s="39"/>
      <c r="B5" s="130" t="s">
        <v>2809</v>
      </c>
      <c r="C5" s="130" t="s">
        <v>2810</v>
      </c>
      <c r="D5" s="131" t="s">
        <v>2812</v>
      </c>
      <c r="E5" s="130" t="s">
        <v>2811</v>
      </c>
      <c r="F5" s="2"/>
      <c r="G5" s="2"/>
      <c r="H5" s="2"/>
      <c r="I5" s="2"/>
      <c r="J5" s="151" t="s">
        <v>953</v>
      </c>
      <c r="K5" s="157" t="s">
        <v>947</v>
      </c>
      <c r="L5" s="153" t="s">
        <v>954</v>
      </c>
      <c r="M5" s="2"/>
      <c r="N5" s="2"/>
      <c r="O5" s="2"/>
      <c r="P5" s="2"/>
      <c r="Q5" s="2"/>
      <c r="R5" s="2"/>
      <c r="S5" s="2"/>
      <c r="T5" s="2"/>
      <c r="U5" s="2"/>
      <c r="V5" s="2"/>
      <c r="W5" s="2"/>
      <c r="X5" s="2"/>
      <c r="Y5" s="2"/>
      <c r="Z5" s="2"/>
    </row>
    <row r="6" spans="1:26" ht="24.75" customHeight="1" thickBot="1">
      <c r="A6" s="39"/>
      <c r="B6" s="162" t="s">
        <v>1730</v>
      </c>
      <c r="C6" s="132" t="s">
        <v>59</v>
      </c>
      <c r="D6" s="133"/>
      <c r="E6" s="104" t="s">
        <v>3860</v>
      </c>
      <c r="F6" s="2"/>
      <c r="G6" s="2"/>
      <c r="H6" s="44"/>
      <c r="I6" s="44"/>
      <c r="J6" s="154"/>
      <c r="K6" s="158"/>
      <c r="L6" s="156" t="e">
        <f ca="1">OFFSET(COUNTRY_A,MATCH(K6,OFFSET(COUNTRY_A,0,1,ROWS(COUNTRY_A),1),0)-1,0,1,1)</f>
        <v>#N/A</v>
      </c>
      <c r="M6" s="2"/>
      <c r="N6" s="2"/>
      <c r="O6" s="2"/>
      <c r="P6" s="2"/>
      <c r="Q6" s="2"/>
      <c r="R6" s="2"/>
      <c r="S6" s="2"/>
      <c r="T6" s="2"/>
      <c r="U6" s="2"/>
      <c r="V6" s="2"/>
      <c r="W6" s="2"/>
      <c r="X6" s="2"/>
      <c r="Y6" s="2"/>
      <c r="Z6" s="2"/>
    </row>
    <row r="7" spans="1:26" ht="18.75" customHeight="1" thickBot="1">
      <c r="A7" s="39"/>
      <c r="B7" s="64"/>
      <c r="C7" s="64"/>
      <c r="D7" s="44"/>
      <c r="E7" s="44"/>
      <c r="F7" s="44"/>
      <c r="G7" s="44"/>
      <c r="H7" s="64"/>
      <c r="I7" s="64"/>
      <c r="J7" s="64"/>
      <c r="K7" s="64"/>
      <c r="L7" s="64"/>
      <c r="M7" s="64"/>
      <c r="N7" s="64"/>
      <c r="O7" s="64"/>
      <c r="P7" s="64"/>
      <c r="Q7" s="64"/>
      <c r="R7" s="64"/>
      <c r="S7" s="64"/>
      <c r="T7" s="64"/>
      <c r="U7" s="64"/>
      <c r="V7" s="64"/>
      <c r="W7" s="64"/>
      <c r="X7" s="64"/>
      <c r="Y7" s="64"/>
      <c r="Z7" s="2"/>
    </row>
    <row r="8" spans="1:26" ht="24.75" customHeight="1" thickBot="1">
      <c r="A8" s="39"/>
      <c r="B8" s="314" t="s">
        <v>3648</v>
      </c>
      <c r="C8" s="315"/>
      <c r="D8" s="316"/>
      <c r="E8" s="317" t="s">
        <v>3649</v>
      </c>
      <c r="F8" s="318"/>
      <c r="G8" s="319"/>
      <c r="H8" s="314" t="s">
        <v>3470</v>
      </c>
      <c r="I8" s="315"/>
      <c r="J8" s="315"/>
      <c r="K8" s="315"/>
      <c r="L8" s="315"/>
      <c r="M8" s="315"/>
      <c r="N8" s="316"/>
      <c r="O8" s="314" t="s">
        <v>3469</v>
      </c>
      <c r="P8" s="315"/>
      <c r="Q8" s="315"/>
      <c r="R8" s="315"/>
      <c r="S8" s="315"/>
      <c r="T8" s="315"/>
      <c r="U8" s="315"/>
      <c r="V8" s="315"/>
      <c r="W8" s="315"/>
      <c r="X8" s="315"/>
      <c r="Y8" s="316"/>
      <c r="Z8" s="2"/>
    </row>
    <row r="9" spans="1:26" s="4" customFormat="1" ht="34.5" customHeight="1">
      <c r="A9" s="3" t="s">
        <v>2825</v>
      </c>
      <c r="B9" s="121" t="s">
        <v>1403</v>
      </c>
      <c r="C9" s="122" t="s">
        <v>1404</v>
      </c>
      <c r="D9" s="123" t="s">
        <v>1405</v>
      </c>
      <c r="E9" s="124" t="s">
        <v>3650</v>
      </c>
      <c r="F9" s="122" t="s">
        <v>3652</v>
      </c>
      <c r="G9" s="125" t="s">
        <v>3651</v>
      </c>
      <c r="H9" s="126" t="s">
        <v>3471</v>
      </c>
      <c r="I9" s="122" t="s">
        <v>3472</v>
      </c>
      <c r="J9" s="122" t="s">
        <v>901</v>
      </c>
      <c r="K9" s="122" t="s">
        <v>903</v>
      </c>
      <c r="L9" s="122" t="s">
        <v>1402</v>
      </c>
      <c r="M9" s="122" t="s">
        <v>902</v>
      </c>
      <c r="N9" s="125" t="s">
        <v>3737</v>
      </c>
      <c r="O9" s="127" t="s">
        <v>1406</v>
      </c>
      <c r="P9" s="128" t="s">
        <v>2826</v>
      </c>
      <c r="Q9" s="128" t="s">
        <v>2827</v>
      </c>
      <c r="R9" s="128" t="s">
        <v>2828</v>
      </c>
      <c r="S9" s="128" t="s">
        <v>2829</v>
      </c>
      <c r="T9" s="128" t="s">
        <v>2830</v>
      </c>
      <c r="U9" s="128" t="s">
        <v>2831</v>
      </c>
      <c r="V9" s="128" t="s">
        <v>2832</v>
      </c>
      <c r="W9" s="128" t="s">
        <v>2833</v>
      </c>
      <c r="X9" s="128" t="s">
        <v>2834</v>
      </c>
      <c r="Y9" s="129" t="s">
        <v>2835</v>
      </c>
      <c r="Z9" s="5"/>
    </row>
    <row r="10" spans="1:25" s="53" customFormat="1" ht="30" customHeight="1">
      <c r="A10" s="52">
        <v>1</v>
      </c>
      <c r="B10" s="87" t="s">
        <v>2667</v>
      </c>
      <c r="C10" s="88" t="s">
        <v>3684</v>
      </c>
      <c r="D10" s="139" t="s">
        <v>1399</v>
      </c>
      <c r="E10" s="140">
        <v>30000</v>
      </c>
      <c r="F10" s="141">
        <v>4267</v>
      </c>
      <c r="G10" s="142">
        <v>40003</v>
      </c>
      <c r="H10" s="143"/>
      <c r="I10" s="89"/>
      <c r="J10" s="89" t="s">
        <v>539</v>
      </c>
      <c r="K10" s="88" t="s">
        <v>3726</v>
      </c>
      <c r="L10" s="90">
        <v>205000000</v>
      </c>
      <c r="M10" s="91" t="s">
        <v>1399</v>
      </c>
      <c r="N10" s="92" t="s">
        <v>3058</v>
      </c>
      <c r="O10" s="143" t="s">
        <v>2109</v>
      </c>
      <c r="P10" s="93"/>
      <c r="Q10" s="94"/>
      <c r="R10" s="93"/>
      <c r="S10" s="94"/>
      <c r="T10" s="93"/>
      <c r="U10" s="94"/>
      <c r="V10" s="93"/>
      <c r="W10" s="94"/>
      <c r="X10" s="93"/>
      <c r="Y10" s="95"/>
    </row>
    <row r="11" spans="1:26" s="53" customFormat="1" ht="30" customHeight="1">
      <c r="A11" s="52">
        <f aca="true" t="shared" si="0" ref="A11:A74">A10+1</f>
        <v>2</v>
      </c>
      <c r="B11" s="87"/>
      <c r="C11" s="88"/>
      <c r="D11" s="139"/>
      <c r="E11" s="144"/>
      <c r="F11" s="145"/>
      <c r="G11" s="142"/>
      <c r="H11" s="143"/>
      <c r="I11" s="89"/>
      <c r="J11" s="89"/>
      <c r="K11" s="88"/>
      <c r="L11" s="90"/>
      <c r="M11" s="91"/>
      <c r="N11" s="92"/>
      <c r="O11" s="143"/>
      <c r="P11" s="93"/>
      <c r="Q11" s="94"/>
      <c r="R11" s="93"/>
      <c r="S11" s="94"/>
      <c r="T11" s="93"/>
      <c r="U11" s="94"/>
      <c r="V11" s="93"/>
      <c r="W11" s="94"/>
      <c r="X11" s="93"/>
      <c r="Y11" s="95"/>
      <c r="Z11" s="6"/>
    </row>
    <row r="12" spans="1:26" s="53" customFormat="1" ht="30" customHeight="1">
      <c r="A12" s="52">
        <f t="shared" si="0"/>
        <v>3</v>
      </c>
      <c r="B12" s="87"/>
      <c r="C12" s="88"/>
      <c r="D12" s="139"/>
      <c r="E12" s="144"/>
      <c r="F12" s="145"/>
      <c r="G12" s="142"/>
      <c r="H12" s="143"/>
      <c r="I12" s="89"/>
      <c r="J12" s="89"/>
      <c r="K12" s="88"/>
      <c r="L12" s="90"/>
      <c r="M12" s="91"/>
      <c r="N12" s="92"/>
      <c r="O12" s="143"/>
      <c r="P12" s="93"/>
      <c r="Q12" s="94"/>
      <c r="R12" s="93"/>
      <c r="S12" s="94"/>
      <c r="T12" s="93"/>
      <c r="U12" s="94"/>
      <c r="V12" s="93"/>
      <c r="W12" s="94"/>
      <c r="X12" s="93"/>
      <c r="Y12" s="95"/>
      <c r="Z12" s="6"/>
    </row>
    <row r="13" spans="1:26" s="53" customFormat="1" ht="30" customHeight="1">
      <c r="A13" s="52">
        <f t="shared" si="0"/>
        <v>4</v>
      </c>
      <c r="B13" s="87"/>
      <c r="C13" s="88"/>
      <c r="D13" s="139"/>
      <c r="E13" s="144"/>
      <c r="F13" s="145"/>
      <c r="G13" s="142"/>
      <c r="H13" s="143"/>
      <c r="I13" s="89"/>
      <c r="J13" s="89"/>
      <c r="K13" s="88"/>
      <c r="L13" s="90"/>
      <c r="M13" s="91"/>
      <c r="N13" s="92"/>
      <c r="O13" s="143"/>
      <c r="P13" s="93"/>
      <c r="Q13" s="94"/>
      <c r="R13" s="93"/>
      <c r="S13" s="94"/>
      <c r="T13" s="93"/>
      <c r="U13" s="94"/>
      <c r="V13" s="93"/>
      <c r="W13" s="94"/>
      <c r="X13" s="93"/>
      <c r="Y13" s="95"/>
      <c r="Z13" s="6"/>
    </row>
    <row r="14" spans="1:26" s="53" customFormat="1" ht="30" customHeight="1">
      <c r="A14" s="52">
        <f t="shared" si="0"/>
        <v>5</v>
      </c>
      <c r="B14" s="87"/>
      <c r="C14" s="88"/>
      <c r="D14" s="139"/>
      <c r="E14" s="144"/>
      <c r="F14" s="145"/>
      <c r="G14" s="142"/>
      <c r="H14" s="143"/>
      <c r="I14" s="89"/>
      <c r="J14" s="89"/>
      <c r="K14" s="88"/>
      <c r="L14" s="90"/>
      <c r="M14" s="91"/>
      <c r="N14" s="92"/>
      <c r="O14" s="143"/>
      <c r="P14" s="93"/>
      <c r="Q14" s="94"/>
      <c r="R14" s="93"/>
      <c r="S14" s="94"/>
      <c r="T14" s="93"/>
      <c r="U14" s="94"/>
      <c r="V14" s="93"/>
      <c r="W14" s="94"/>
      <c r="X14" s="93"/>
      <c r="Y14" s="95"/>
      <c r="Z14" s="6"/>
    </row>
    <row r="15" spans="1:26" s="53" customFormat="1" ht="30" customHeight="1">
      <c r="A15" s="52">
        <f t="shared" si="0"/>
        <v>6</v>
      </c>
      <c r="B15" s="87"/>
      <c r="C15" s="88"/>
      <c r="D15" s="139"/>
      <c r="E15" s="144"/>
      <c r="F15" s="145"/>
      <c r="G15" s="142"/>
      <c r="H15" s="143"/>
      <c r="I15" s="89"/>
      <c r="J15" s="89"/>
      <c r="K15" s="88"/>
      <c r="L15" s="90"/>
      <c r="M15" s="91"/>
      <c r="N15" s="92"/>
      <c r="O15" s="143"/>
      <c r="P15" s="93"/>
      <c r="Q15" s="94"/>
      <c r="R15" s="93"/>
      <c r="S15" s="94"/>
      <c r="T15" s="93"/>
      <c r="U15" s="94"/>
      <c r="V15" s="93"/>
      <c r="W15" s="94"/>
      <c r="X15" s="93"/>
      <c r="Y15" s="95"/>
      <c r="Z15" s="6"/>
    </row>
    <row r="16" spans="1:26" s="53" customFormat="1" ht="30" customHeight="1">
      <c r="A16" s="52">
        <f t="shared" si="0"/>
        <v>7</v>
      </c>
      <c r="B16" s="87"/>
      <c r="C16" s="88"/>
      <c r="D16" s="139"/>
      <c r="E16" s="144"/>
      <c r="F16" s="145"/>
      <c r="G16" s="142"/>
      <c r="H16" s="143"/>
      <c r="I16" s="89"/>
      <c r="J16" s="89"/>
      <c r="K16" s="88"/>
      <c r="L16" s="90"/>
      <c r="M16" s="91"/>
      <c r="N16" s="92"/>
      <c r="O16" s="143"/>
      <c r="P16" s="93"/>
      <c r="Q16" s="94"/>
      <c r="R16" s="93"/>
      <c r="S16" s="94"/>
      <c r="T16" s="93"/>
      <c r="U16" s="94"/>
      <c r="V16" s="93"/>
      <c r="W16" s="94"/>
      <c r="X16" s="93"/>
      <c r="Y16" s="95"/>
      <c r="Z16" s="6"/>
    </row>
    <row r="17" spans="1:26" s="53" customFormat="1" ht="30" customHeight="1">
      <c r="A17" s="52">
        <f t="shared" si="0"/>
        <v>8</v>
      </c>
      <c r="B17" s="87"/>
      <c r="C17" s="88"/>
      <c r="D17" s="139"/>
      <c r="E17" s="144"/>
      <c r="F17" s="145"/>
      <c r="G17" s="142"/>
      <c r="H17" s="143"/>
      <c r="I17" s="89"/>
      <c r="J17" s="89"/>
      <c r="K17" s="88"/>
      <c r="L17" s="90"/>
      <c r="M17" s="91"/>
      <c r="N17" s="92"/>
      <c r="O17" s="143"/>
      <c r="P17" s="93"/>
      <c r="Q17" s="94"/>
      <c r="R17" s="93"/>
      <c r="S17" s="94"/>
      <c r="T17" s="93"/>
      <c r="U17" s="94"/>
      <c r="V17" s="93"/>
      <c r="W17" s="94"/>
      <c r="X17" s="93"/>
      <c r="Y17" s="95"/>
      <c r="Z17" s="6"/>
    </row>
    <row r="18" spans="1:26" s="53" customFormat="1" ht="30" customHeight="1">
      <c r="A18" s="52">
        <f t="shared" si="0"/>
        <v>9</v>
      </c>
      <c r="B18" s="87"/>
      <c r="C18" s="88"/>
      <c r="D18" s="139"/>
      <c r="E18" s="144"/>
      <c r="F18" s="145"/>
      <c r="G18" s="142"/>
      <c r="H18" s="143"/>
      <c r="I18" s="89"/>
      <c r="J18" s="89"/>
      <c r="K18" s="88"/>
      <c r="L18" s="90"/>
      <c r="M18" s="91"/>
      <c r="N18" s="92"/>
      <c r="O18" s="143"/>
      <c r="P18" s="93"/>
      <c r="Q18" s="94"/>
      <c r="R18" s="93"/>
      <c r="S18" s="94"/>
      <c r="T18" s="93"/>
      <c r="U18" s="94"/>
      <c r="V18" s="93"/>
      <c r="W18" s="94"/>
      <c r="X18" s="93"/>
      <c r="Y18" s="95"/>
      <c r="Z18" s="6"/>
    </row>
    <row r="19" spans="1:26" s="53" customFormat="1" ht="30" customHeight="1">
      <c r="A19" s="52">
        <f t="shared" si="0"/>
        <v>10</v>
      </c>
      <c r="B19" s="87"/>
      <c r="C19" s="88"/>
      <c r="D19" s="139"/>
      <c r="E19" s="144"/>
      <c r="F19" s="145"/>
      <c r="G19" s="142"/>
      <c r="H19" s="143"/>
      <c r="I19" s="89"/>
      <c r="J19" s="89"/>
      <c r="K19" s="88"/>
      <c r="L19" s="90"/>
      <c r="M19" s="91"/>
      <c r="N19" s="92"/>
      <c r="O19" s="143"/>
      <c r="P19" s="93"/>
      <c r="Q19" s="94"/>
      <c r="R19" s="93"/>
      <c r="S19" s="94"/>
      <c r="T19" s="93"/>
      <c r="U19" s="94"/>
      <c r="V19" s="93"/>
      <c r="W19" s="94"/>
      <c r="X19" s="93"/>
      <c r="Y19" s="95"/>
      <c r="Z19" s="6"/>
    </row>
    <row r="20" spans="1:26" s="53" customFormat="1" ht="30" customHeight="1">
      <c r="A20" s="52">
        <f t="shared" si="0"/>
        <v>11</v>
      </c>
      <c r="B20" s="87"/>
      <c r="C20" s="88"/>
      <c r="D20" s="139"/>
      <c r="E20" s="144"/>
      <c r="F20" s="145"/>
      <c r="G20" s="142"/>
      <c r="H20" s="143"/>
      <c r="I20" s="89"/>
      <c r="J20" s="89"/>
      <c r="K20" s="88"/>
      <c r="L20" s="90"/>
      <c r="M20" s="91"/>
      <c r="N20" s="92"/>
      <c r="O20" s="143"/>
      <c r="P20" s="93"/>
      <c r="Q20" s="94"/>
      <c r="R20" s="93"/>
      <c r="S20" s="94"/>
      <c r="T20" s="93"/>
      <c r="U20" s="94"/>
      <c r="V20" s="93"/>
      <c r="W20" s="94"/>
      <c r="X20" s="93"/>
      <c r="Y20" s="95"/>
      <c r="Z20" s="6"/>
    </row>
    <row r="21" spans="1:26" s="53" customFormat="1" ht="30" customHeight="1">
      <c r="A21" s="52">
        <f t="shared" si="0"/>
        <v>12</v>
      </c>
      <c r="B21" s="87"/>
      <c r="C21" s="88"/>
      <c r="D21" s="139"/>
      <c r="E21" s="144"/>
      <c r="F21" s="145"/>
      <c r="G21" s="142"/>
      <c r="H21" s="143"/>
      <c r="I21" s="89"/>
      <c r="J21" s="89"/>
      <c r="K21" s="88"/>
      <c r="L21" s="90"/>
      <c r="M21" s="91"/>
      <c r="N21" s="92"/>
      <c r="O21" s="143"/>
      <c r="P21" s="93"/>
      <c r="Q21" s="94"/>
      <c r="R21" s="93"/>
      <c r="S21" s="94"/>
      <c r="T21" s="93"/>
      <c r="U21" s="94"/>
      <c r="V21" s="93"/>
      <c r="W21" s="94"/>
      <c r="X21" s="93"/>
      <c r="Y21" s="95"/>
      <c r="Z21" s="6"/>
    </row>
    <row r="22" spans="1:26" s="53" customFormat="1" ht="30" customHeight="1">
      <c r="A22" s="52">
        <f t="shared" si="0"/>
        <v>13</v>
      </c>
      <c r="B22" s="87"/>
      <c r="C22" s="88"/>
      <c r="D22" s="139"/>
      <c r="E22" s="144"/>
      <c r="F22" s="145"/>
      <c r="G22" s="142"/>
      <c r="H22" s="143"/>
      <c r="I22" s="89"/>
      <c r="J22" s="89"/>
      <c r="K22" s="88"/>
      <c r="L22" s="90"/>
      <c r="M22" s="91"/>
      <c r="N22" s="92"/>
      <c r="O22" s="143"/>
      <c r="P22" s="93"/>
      <c r="Q22" s="94"/>
      <c r="R22" s="93"/>
      <c r="S22" s="94"/>
      <c r="T22" s="93"/>
      <c r="U22" s="94"/>
      <c r="V22" s="93"/>
      <c r="W22" s="94"/>
      <c r="X22" s="93"/>
      <c r="Y22" s="95"/>
      <c r="Z22" s="6"/>
    </row>
    <row r="23" spans="1:26" s="53" customFormat="1" ht="30" customHeight="1">
      <c r="A23" s="52">
        <f t="shared" si="0"/>
        <v>14</v>
      </c>
      <c r="B23" s="87"/>
      <c r="C23" s="88"/>
      <c r="D23" s="139"/>
      <c r="E23" s="144"/>
      <c r="F23" s="145"/>
      <c r="G23" s="142"/>
      <c r="H23" s="143"/>
      <c r="I23" s="89"/>
      <c r="J23" s="89"/>
      <c r="K23" s="88"/>
      <c r="L23" s="90"/>
      <c r="M23" s="91"/>
      <c r="N23" s="92"/>
      <c r="O23" s="143"/>
      <c r="P23" s="93"/>
      <c r="Q23" s="94"/>
      <c r="R23" s="93"/>
      <c r="S23" s="94"/>
      <c r="T23" s="93"/>
      <c r="U23" s="94"/>
      <c r="V23" s="93"/>
      <c r="W23" s="94"/>
      <c r="X23" s="93"/>
      <c r="Y23" s="95"/>
      <c r="Z23" s="6"/>
    </row>
    <row r="24" spans="1:26" s="53" customFormat="1" ht="30" customHeight="1">
      <c r="A24" s="52">
        <f t="shared" si="0"/>
        <v>15</v>
      </c>
      <c r="B24" s="87"/>
      <c r="C24" s="88"/>
      <c r="D24" s="139"/>
      <c r="E24" s="144"/>
      <c r="F24" s="145"/>
      <c r="G24" s="142"/>
      <c r="H24" s="143"/>
      <c r="I24" s="89"/>
      <c r="J24" s="89"/>
      <c r="K24" s="88"/>
      <c r="L24" s="90"/>
      <c r="M24" s="91"/>
      <c r="N24" s="92"/>
      <c r="O24" s="143"/>
      <c r="P24" s="93"/>
      <c r="Q24" s="94"/>
      <c r="R24" s="93"/>
      <c r="S24" s="94"/>
      <c r="T24" s="93"/>
      <c r="U24" s="94"/>
      <c r="V24" s="93"/>
      <c r="W24" s="94"/>
      <c r="X24" s="93"/>
      <c r="Y24" s="95"/>
      <c r="Z24" s="6"/>
    </row>
    <row r="25" spans="1:26" s="53" customFormat="1" ht="30" customHeight="1">
      <c r="A25" s="52">
        <f t="shared" si="0"/>
        <v>16</v>
      </c>
      <c r="B25" s="87"/>
      <c r="C25" s="88"/>
      <c r="D25" s="139"/>
      <c r="E25" s="144"/>
      <c r="F25" s="145"/>
      <c r="G25" s="142"/>
      <c r="H25" s="143"/>
      <c r="I25" s="89"/>
      <c r="J25" s="89"/>
      <c r="K25" s="88"/>
      <c r="L25" s="90"/>
      <c r="M25" s="91"/>
      <c r="N25" s="92"/>
      <c r="O25" s="143"/>
      <c r="P25" s="93"/>
      <c r="Q25" s="94"/>
      <c r="R25" s="93"/>
      <c r="S25" s="94"/>
      <c r="T25" s="93"/>
      <c r="U25" s="94"/>
      <c r="V25" s="93"/>
      <c r="W25" s="94"/>
      <c r="X25" s="93"/>
      <c r="Y25" s="95"/>
      <c r="Z25" s="6"/>
    </row>
    <row r="26" spans="1:26" s="53" customFormat="1" ht="30" customHeight="1">
      <c r="A26" s="52">
        <f t="shared" si="0"/>
        <v>17</v>
      </c>
      <c r="B26" s="87"/>
      <c r="C26" s="88"/>
      <c r="D26" s="139"/>
      <c r="E26" s="144"/>
      <c r="F26" s="145"/>
      <c r="G26" s="142"/>
      <c r="H26" s="143"/>
      <c r="I26" s="89"/>
      <c r="J26" s="89"/>
      <c r="K26" s="88"/>
      <c r="L26" s="90"/>
      <c r="M26" s="91"/>
      <c r="N26" s="92"/>
      <c r="O26" s="143"/>
      <c r="P26" s="93"/>
      <c r="Q26" s="94"/>
      <c r="R26" s="93"/>
      <c r="S26" s="94"/>
      <c r="T26" s="93"/>
      <c r="U26" s="94"/>
      <c r="V26" s="93"/>
      <c r="W26" s="94"/>
      <c r="X26" s="93"/>
      <c r="Y26" s="95"/>
      <c r="Z26" s="6"/>
    </row>
    <row r="27" spans="1:26" s="53" customFormat="1" ht="30" customHeight="1">
      <c r="A27" s="52">
        <f t="shared" si="0"/>
        <v>18</v>
      </c>
      <c r="B27" s="87"/>
      <c r="C27" s="88"/>
      <c r="D27" s="139"/>
      <c r="E27" s="144"/>
      <c r="F27" s="145"/>
      <c r="G27" s="142"/>
      <c r="H27" s="143"/>
      <c r="I27" s="89"/>
      <c r="J27" s="89"/>
      <c r="K27" s="88"/>
      <c r="L27" s="90"/>
      <c r="M27" s="91"/>
      <c r="N27" s="92"/>
      <c r="O27" s="143"/>
      <c r="P27" s="93"/>
      <c r="Q27" s="94"/>
      <c r="R27" s="93"/>
      <c r="S27" s="94"/>
      <c r="T27" s="93"/>
      <c r="U27" s="94"/>
      <c r="V27" s="93"/>
      <c r="W27" s="94"/>
      <c r="X27" s="93"/>
      <c r="Y27" s="95"/>
      <c r="Z27" s="6"/>
    </row>
    <row r="28" spans="1:26" s="53" customFormat="1" ht="30" customHeight="1">
      <c r="A28" s="52">
        <f t="shared" si="0"/>
        <v>19</v>
      </c>
      <c r="B28" s="87"/>
      <c r="C28" s="88"/>
      <c r="D28" s="139"/>
      <c r="E28" s="144"/>
      <c r="F28" s="145"/>
      <c r="G28" s="142"/>
      <c r="H28" s="143"/>
      <c r="I28" s="89"/>
      <c r="J28" s="89"/>
      <c r="K28" s="88"/>
      <c r="L28" s="90"/>
      <c r="M28" s="91"/>
      <c r="N28" s="92"/>
      <c r="O28" s="143"/>
      <c r="P28" s="93"/>
      <c r="Q28" s="94"/>
      <c r="R28" s="93"/>
      <c r="S28" s="94"/>
      <c r="T28" s="93"/>
      <c r="U28" s="94"/>
      <c r="V28" s="93"/>
      <c r="W28" s="94"/>
      <c r="X28" s="93"/>
      <c r="Y28" s="95"/>
      <c r="Z28" s="6"/>
    </row>
    <row r="29" spans="1:26" s="53" customFormat="1" ht="30" customHeight="1">
      <c r="A29" s="52">
        <f t="shared" si="0"/>
        <v>20</v>
      </c>
      <c r="B29" s="87"/>
      <c r="C29" s="88"/>
      <c r="D29" s="139"/>
      <c r="E29" s="144"/>
      <c r="F29" s="145"/>
      <c r="G29" s="142"/>
      <c r="H29" s="143"/>
      <c r="I29" s="89"/>
      <c r="J29" s="89"/>
      <c r="K29" s="88"/>
      <c r="L29" s="90"/>
      <c r="M29" s="91"/>
      <c r="N29" s="92"/>
      <c r="O29" s="143"/>
      <c r="P29" s="93"/>
      <c r="Q29" s="94"/>
      <c r="R29" s="93"/>
      <c r="S29" s="94"/>
      <c r="T29" s="93"/>
      <c r="U29" s="94"/>
      <c r="V29" s="93"/>
      <c r="W29" s="94"/>
      <c r="X29" s="93"/>
      <c r="Y29" s="95"/>
      <c r="Z29" s="6"/>
    </row>
    <row r="30" spans="1:26" s="53" customFormat="1" ht="30" customHeight="1">
      <c r="A30" s="52">
        <f t="shared" si="0"/>
        <v>21</v>
      </c>
      <c r="B30" s="87"/>
      <c r="C30" s="88"/>
      <c r="D30" s="139"/>
      <c r="E30" s="144"/>
      <c r="F30" s="145"/>
      <c r="G30" s="142"/>
      <c r="H30" s="143"/>
      <c r="I30" s="89"/>
      <c r="J30" s="89"/>
      <c r="K30" s="88"/>
      <c r="L30" s="90"/>
      <c r="M30" s="91"/>
      <c r="N30" s="92"/>
      <c r="O30" s="143"/>
      <c r="P30" s="93"/>
      <c r="Q30" s="94"/>
      <c r="R30" s="93"/>
      <c r="S30" s="94"/>
      <c r="T30" s="93"/>
      <c r="U30" s="94"/>
      <c r="V30" s="93"/>
      <c r="W30" s="94"/>
      <c r="X30" s="93"/>
      <c r="Y30" s="95"/>
      <c r="Z30" s="6"/>
    </row>
    <row r="31" spans="1:26" s="53" customFormat="1" ht="30" customHeight="1">
      <c r="A31" s="52">
        <f t="shared" si="0"/>
        <v>22</v>
      </c>
      <c r="B31" s="87"/>
      <c r="C31" s="88"/>
      <c r="D31" s="139"/>
      <c r="E31" s="144"/>
      <c r="F31" s="145"/>
      <c r="G31" s="142"/>
      <c r="H31" s="143"/>
      <c r="I31" s="89"/>
      <c r="J31" s="89"/>
      <c r="K31" s="88"/>
      <c r="L31" s="90"/>
      <c r="M31" s="91"/>
      <c r="N31" s="92"/>
      <c r="O31" s="143"/>
      <c r="P31" s="93"/>
      <c r="Q31" s="94"/>
      <c r="R31" s="93"/>
      <c r="S31" s="94"/>
      <c r="T31" s="93"/>
      <c r="U31" s="94"/>
      <c r="V31" s="93"/>
      <c r="W31" s="94"/>
      <c r="X31" s="93"/>
      <c r="Y31" s="95"/>
      <c r="Z31" s="6"/>
    </row>
    <row r="32" spans="1:26" s="53" customFormat="1" ht="30" customHeight="1">
      <c r="A32" s="52">
        <f t="shared" si="0"/>
        <v>23</v>
      </c>
      <c r="B32" s="87"/>
      <c r="C32" s="88"/>
      <c r="D32" s="139"/>
      <c r="E32" s="144"/>
      <c r="F32" s="145"/>
      <c r="G32" s="142"/>
      <c r="H32" s="143"/>
      <c r="I32" s="89"/>
      <c r="J32" s="89"/>
      <c r="K32" s="88"/>
      <c r="L32" s="90"/>
      <c r="M32" s="91"/>
      <c r="N32" s="92"/>
      <c r="O32" s="143"/>
      <c r="P32" s="93"/>
      <c r="Q32" s="94"/>
      <c r="R32" s="93"/>
      <c r="S32" s="94"/>
      <c r="T32" s="93"/>
      <c r="U32" s="94"/>
      <c r="V32" s="93"/>
      <c r="W32" s="94"/>
      <c r="X32" s="93"/>
      <c r="Y32" s="95"/>
      <c r="Z32" s="6"/>
    </row>
    <row r="33" spans="1:26" s="53" customFormat="1" ht="30" customHeight="1">
      <c r="A33" s="52">
        <f t="shared" si="0"/>
        <v>24</v>
      </c>
      <c r="B33" s="87"/>
      <c r="C33" s="88"/>
      <c r="D33" s="139"/>
      <c r="E33" s="144"/>
      <c r="F33" s="145"/>
      <c r="G33" s="142"/>
      <c r="H33" s="143"/>
      <c r="I33" s="89"/>
      <c r="J33" s="89"/>
      <c r="K33" s="88"/>
      <c r="L33" s="90"/>
      <c r="M33" s="91"/>
      <c r="N33" s="92"/>
      <c r="O33" s="143"/>
      <c r="P33" s="93"/>
      <c r="Q33" s="94"/>
      <c r="R33" s="93"/>
      <c r="S33" s="94"/>
      <c r="T33" s="93"/>
      <c r="U33" s="94"/>
      <c r="V33" s="93"/>
      <c r="W33" s="94"/>
      <c r="X33" s="93"/>
      <c r="Y33" s="95"/>
      <c r="Z33" s="6"/>
    </row>
    <row r="34" spans="1:26" s="53" customFormat="1" ht="30" customHeight="1">
      <c r="A34" s="52">
        <f t="shared" si="0"/>
        <v>25</v>
      </c>
      <c r="B34" s="87"/>
      <c r="C34" s="88"/>
      <c r="D34" s="139"/>
      <c r="E34" s="144"/>
      <c r="F34" s="145"/>
      <c r="G34" s="142"/>
      <c r="H34" s="143"/>
      <c r="I34" s="89"/>
      <c r="J34" s="89"/>
      <c r="K34" s="88"/>
      <c r="L34" s="90"/>
      <c r="M34" s="91"/>
      <c r="N34" s="92"/>
      <c r="O34" s="143"/>
      <c r="P34" s="93"/>
      <c r="Q34" s="94"/>
      <c r="R34" s="93"/>
      <c r="S34" s="94"/>
      <c r="T34" s="93"/>
      <c r="U34" s="94"/>
      <c r="V34" s="93"/>
      <c r="W34" s="94"/>
      <c r="X34" s="93"/>
      <c r="Y34" s="95"/>
      <c r="Z34" s="6"/>
    </row>
    <row r="35" spans="1:26" s="53" customFormat="1" ht="30" customHeight="1">
      <c r="A35" s="52">
        <f t="shared" si="0"/>
        <v>26</v>
      </c>
      <c r="B35" s="87"/>
      <c r="C35" s="88"/>
      <c r="D35" s="139"/>
      <c r="E35" s="144"/>
      <c r="F35" s="145"/>
      <c r="G35" s="142"/>
      <c r="H35" s="143"/>
      <c r="I35" s="89"/>
      <c r="J35" s="89"/>
      <c r="K35" s="88"/>
      <c r="L35" s="90"/>
      <c r="M35" s="91"/>
      <c r="N35" s="92"/>
      <c r="O35" s="143"/>
      <c r="P35" s="93"/>
      <c r="Q35" s="94"/>
      <c r="R35" s="93"/>
      <c r="S35" s="94"/>
      <c r="T35" s="93"/>
      <c r="U35" s="94"/>
      <c r="V35" s="93"/>
      <c r="W35" s="94"/>
      <c r="X35" s="93"/>
      <c r="Y35" s="95"/>
      <c r="Z35" s="6"/>
    </row>
    <row r="36" spans="1:26" s="53" customFormat="1" ht="30" customHeight="1">
      <c r="A36" s="52">
        <f t="shared" si="0"/>
        <v>27</v>
      </c>
      <c r="B36" s="87"/>
      <c r="C36" s="88"/>
      <c r="D36" s="139"/>
      <c r="E36" s="144"/>
      <c r="F36" s="145"/>
      <c r="G36" s="142"/>
      <c r="H36" s="143"/>
      <c r="I36" s="89"/>
      <c r="J36" s="89"/>
      <c r="K36" s="88"/>
      <c r="L36" s="90"/>
      <c r="M36" s="91"/>
      <c r="N36" s="92"/>
      <c r="O36" s="143"/>
      <c r="P36" s="93"/>
      <c r="Q36" s="94"/>
      <c r="R36" s="93"/>
      <c r="S36" s="94"/>
      <c r="T36" s="93"/>
      <c r="U36" s="94"/>
      <c r="V36" s="93"/>
      <c r="W36" s="94"/>
      <c r="X36" s="93"/>
      <c r="Y36" s="95"/>
      <c r="Z36" s="6"/>
    </row>
    <row r="37" spans="1:26" s="53" customFormat="1" ht="30" customHeight="1">
      <c r="A37" s="52">
        <f t="shared" si="0"/>
        <v>28</v>
      </c>
      <c r="B37" s="87"/>
      <c r="C37" s="88"/>
      <c r="D37" s="139"/>
      <c r="E37" s="144"/>
      <c r="F37" s="145"/>
      <c r="G37" s="142"/>
      <c r="H37" s="143"/>
      <c r="I37" s="89"/>
      <c r="J37" s="89"/>
      <c r="K37" s="88"/>
      <c r="L37" s="90"/>
      <c r="M37" s="91"/>
      <c r="N37" s="92"/>
      <c r="O37" s="143"/>
      <c r="P37" s="93"/>
      <c r="Q37" s="94"/>
      <c r="R37" s="93"/>
      <c r="S37" s="94"/>
      <c r="T37" s="93"/>
      <c r="U37" s="94"/>
      <c r="V37" s="93"/>
      <c r="W37" s="94"/>
      <c r="X37" s="93"/>
      <c r="Y37" s="95"/>
      <c r="Z37" s="6"/>
    </row>
    <row r="38" spans="1:26" s="53" customFormat="1" ht="30" customHeight="1">
      <c r="A38" s="52">
        <f t="shared" si="0"/>
        <v>29</v>
      </c>
      <c r="B38" s="87"/>
      <c r="C38" s="88"/>
      <c r="D38" s="139"/>
      <c r="E38" s="144"/>
      <c r="F38" s="145"/>
      <c r="G38" s="142"/>
      <c r="H38" s="143"/>
      <c r="I38" s="89"/>
      <c r="J38" s="89"/>
      <c r="K38" s="88"/>
      <c r="L38" s="90"/>
      <c r="M38" s="91"/>
      <c r="N38" s="92"/>
      <c r="O38" s="143"/>
      <c r="P38" s="93"/>
      <c r="Q38" s="94"/>
      <c r="R38" s="93"/>
      <c r="S38" s="94"/>
      <c r="T38" s="93"/>
      <c r="U38" s="94"/>
      <c r="V38" s="93"/>
      <c r="W38" s="94"/>
      <c r="X38" s="93"/>
      <c r="Y38" s="95"/>
      <c r="Z38" s="6"/>
    </row>
    <row r="39" spans="1:26" s="53" customFormat="1" ht="30" customHeight="1">
      <c r="A39" s="52">
        <f t="shared" si="0"/>
        <v>30</v>
      </c>
      <c r="B39" s="87"/>
      <c r="C39" s="88"/>
      <c r="D39" s="139"/>
      <c r="E39" s="144"/>
      <c r="F39" s="145"/>
      <c r="G39" s="142"/>
      <c r="H39" s="143"/>
      <c r="I39" s="89"/>
      <c r="J39" s="89"/>
      <c r="K39" s="88"/>
      <c r="L39" s="90"/>
      <c r="M39" s="91"/>
      <c r="N39" s="92"/>
      <c r="O39" s="143"/>
      <c r="P39" s="93"/>
      <c r="Q39" s="94"/>
      <c r="R39" s="93"/>
      <c r="S39" s="94"/>
      <c r="T39" s="93"/>
      <c r="U39" s="94"/>
      <c r="V39" s="93"/>
      <c r="W39" s="94"/>
      <c r="X39" s="93"/>
      <c r="Y39" s="95"/>
      <c r="Z39" s="6"/>
    </row>
    <row r="40" spans="1:26" s="53" customFormat="1" ht="30" customHeight="1">
      <c r="A40" s="52">
        <f t="shared" si="0"/>
        <v>31</v>
      </c>
      <c r="B40" s="87"/>
      <c r="C40" s="88"/>
      <c r="D40" s="139"/>
      <c r="E40" s="144"/>
      <c r="F40" s="145"/>
      <c r="G40" s="142"/>
      <c r="H40" s="143"/>
      <c r="I40" s="89"/>
      <c r="J40" s="89"/>
      <c r="K40" s="88"/>
      <c r="L40" s="90"/>
      <c r="M40" s="91"/>
      <c r="N40" s="92"/>
      <c r="O40" s="143"/>
      <c r="P40" s="93"/>
      <c r="Q40" s="94"/>
      <c r="R40" s="93"/>
      <c r="S40" s="94"/>
      <c r="T40" s="93"/>
      <c r="U40" s="94"/>
      <c r="V40" s="93"/>
      <c r="W40" s="94"/>
      <c r="X40" s="93"/>
      <c r="Y40" s="95"/>
      <c r="Z40" s="6"/>
    </row>
    <row r="41" spans="1:26" s="53" customFormat="1" ht="30" customHeight="1">
      <c r="A41" s="52">
        <f t="shared" si="0"/>
        <v>32</v>
      </c>
      <c r="B41" s="87"/>
      <c r="C41" s="88"/>
      <c r="D41" s="139"/>
      <c r="E41" s="144"/>
      <c r="F41" s="145"/>
      <c r="G41" s="142"/>
      <c r="H41" s="143"/>
      <c r="I41" s="89"/>
      <c r="J41" s="89"/>
      <c r="K41" s="88"/>
      <c r="L41" s="90"/>
      <c r="M41" s="91"/>
      <c r="N41" s="92"/>
      <c r="O41" s="143"/>
      <c r="P41" s="93"/>
      <c r="Q41" s="94"/>
      <c r="R41" s="93"/>
      <c r="S41" s="94"/>
      <c r="T41" s="93"/>
      <c r="U41" s="94"/>
      <c r="V41" s="93"/>
      <c r="W41" s="94"/>
      <c r="X41" s="93"/>
      <c r="Y41" s="95"/>
      <c r="Z41" s="6"/>
    </row>
    <row r="42" spans="1:26" s="53" customFormat="1" ht="30" customHeight="1">
      <c r="A42" s="52">
        <f t="shared" si="0"/>
        <v>33</v>
      </c>
      <c r="B42" s="87"/>
      <c r="C42" s="88"/>
      <c r="D42" s="139"/>
      <c r="E42" s="144"/>
      <c r="F42" s="145"/>
      <c r="G42" s="142"/>
      <c r="H42" s="143"/>
      <c r="I42" s="89"/>
      <c r="J42" s="89"/>
      <c r="K42" s="88"/>
      <c r="L42" s="90"/>
      <c r="M42" s="91"/>
      <c r="N42" s="92"/>
      <c r="O42" s="143"/>
      <c r="P42" s="93"/>
      <c r="Q42" s="94"/>
      <c r="R42" s="93"/>
      <c r="S42" s="94"/>
      <c r="T42" s="93"/>
      <c r="U42" s="94"/>
      <c r="V42" s="93"/>
      <c r="W42" s="94"/>
      <c r="X42" s="93"/>
      <c r="Y42" s="95"/>
      <c r="Z42" s="6"/>
    </row>
    <row r="43" spans="1:26" s="53" customFormat="1" ht="30" customHeight="1">
      <c r="A43" s="52">
        <f t="shared" si="0"/>
        <v>34</v>
      </c>
      <c r="B43" s="87"/>
      <c r="C43" s="88"/>
      <c r="D43" s="139"/>
      <c r="E43" s="144"/>
      <c r="F43" s="145"/>
      <c r="G43" s="142"/>
      <c r="H43" s="143"/>
      <c r="I43" s="89"/>
      <c r="J43" s="89"/>
      <c r="K43" s="88"/>
      <c r="L43" s="90"/>
      <c r="M43" s="91"/>
      <c r="N43" s="92"/>
      <c r="O43" s="143"/>
      <c r="P43" s="93"/>
      <c r="Q43" s="94"/>
      <c r="R43" s="93"/>
      <c r="S43" s="94"/>
      <c r="T43" s="93"/>
      <c r="U43" s="94"/>
      <c r="V43" s="93"/>
      <c r="W43" s="94"/>
      <c r="X43" s="93"/>
      <c r="Y43" s="95"/>
      <c r="Z43" s="6"/>
    </row>
    <row r="44" spans="1:26" s="53" customFormat="1" ht="30" customHeight="1">
      <c r="A44" s="52">
        <f t="shared" si="0"/>
        <v>35</v>
      </c>
      <c r="B44" s="87"/>
      <c r="C44" s="88"/>
      <c r="D44" s="139"/>
      <c r="E44" s="144"/>
      <c r="F44" s="145"/>
      <c r="G44" s="142"/>
      <c r="H44" s="143"/>
      <c r="I44" s="89"/>
      <c r="J44" s="89"/>
      <c r="K44" s="88"/>
      <c r="L44" s="90"/>
      <c r="M44" s="91"/>
      <c r="N44" s="92"/>
      <c r="O44" s="143"/>
      <c r="P44" s="93"/>
      <c r="Q44" s="94"/>
      <c r="R44" s="93"/>
      <c r="S44" s="94"/>
      <c r="T44" s="93"/>
      <c r="U44" s="94"/>
      <c r="V44" s="93"/>
      <c r="W44" s="94"/>
      <c r="X44" s="93"/>
      <c r="Y44" s="95"/>
      <c r="Z44" s="6"/>
    </row>
    <row r="45" spans="1:26" s="53" customFormat="1" ht="30" customHeight="1">
      <c r="A45" s="52">
        <f t="shared" si="0"/>
        <v>36</v>
      </c>
      <c r="B45" s="87"/>
      <c r="C45" s="88"/>
      <c r="D45" s="139"/>
      <c r="E45" s="144"/>
      <c r="F45" s="145"/>
      <c r="G45" s="142"/>
      <c r="H45" s="143"/>
      <c r="I45" s="89"/>
      <c r="J45" s="89"/>
      <c r="K45" s="88"/>
      <c r="L45" s="90"/>
      <c r="M45" s="91"/>
      <c r="N45" s="92"/>
      <c r="O45" s="143"/>
      <c r="P45" s="93"/>
      <c r="Q45" s="94"/>
      <c r="R45" s="93"/>
      <c r="S45" s="94"/>
      <c r="T45" s="93"/>
      <c r="U45" s="94"/>
      <c r="V45" s="93"/>
      <c r="W45" s="94"/>
      <c r="X45" s="93"/>
      <c r="Y45" s="95"/>
      <c r="Z45" s="6"/>
    </row>
    <row r="46" spans="1:26" s="53" customFormat="1" ht="30" customHeight="1">
      <c r="A46" s="52">
        <f t="shared" si="0"/>
        <v>37</v>
      </c>
      <c r="B46" s="87"/>
      <c r="C46" s="88"/>
      <c r="D46" s="139"/>
      <c r="E46" s="144"/>
      <c r="F46" s="145"/>
      <c r="G46" s="142"/>
      <c r="H46" s="143"/>
      <c r="I46" s="89"/>
      <c r="J46" s="89"/>
      <c r="K46" s="88"/>
      <c r="L46" s="90"/>
      <c r="M46" s="91"/>
      <c r="N46" s="92"/>
      <c r="O46" s="143"/>
      <c r="P46" s="93"/>
      <c r="Q46" s="94"/>
      <c r="R46" s="93"/>
      <c r="S46" s="94"/>
      <c r="T46" s="93"/>
      <c r="U46" s="94"/>
      <c r="V46" s="93"/>
      <c r="W46" s="94"/>
      <c r="X46" s="93"/>
      <c r="Y46" s="95"/>
      <c r="Z46" s="6"/>
    </row>
    <row r="47" spans="1:26" s="53" customFormat="1" ht="30" customHeight="1">
      <c r="A47" s="52">
        <f t="shared" si="0"/>
        <v>38</v>
      </c>
      <c r="B47" s="87"/>
      <c r="C47" s="88"/>
      <c r="D47" s="139"/>
      <c r="E47" s="144"/>
      <c r="F47" s="145"/>
      <c r="G47" s="142"/>
      <c r="H47" s="143"/>
      <c r="I47" s="89"/>
      <c r="J47" s="89"/>
      <c r="K47" s="88"/>
      <c r="L47" s="90"/>
      <c r="M47" s="91"/>
      <c r="N47" s="92"/>
      <c r="O47" s="143"/>
      <c r="P47" s="93"/>
      <c r="Q47" s="94"/>
      <c r="R47" s="93"/>
      <c r="S47" s="94"/>
      <c r="T47" s="93"/>
      <c r="U47" s="94"/>
      <c r="V47" s="93"/>
      <c r="W47" s="94"/>
      <c r="X47" s="93"/>
      <c r="Y47" s="95"/>
      <c r="Z47" s="6"/>
    </row>
    <row r="48" spans="1:26" s="53" customFormat="1" ht="30" customHeight="1">
      <c r="A48" s="52">
        <f t="shared" si="0"/>
        <v>39</v>
      </c>
      <c r="B48" s="87"/>
      <c r="C48" s="88"/>
      <c r="D48" s="139"/>
      <c r="E48" s="144"/>
      <c r="F48" s="145"/>
      <c r="G48" s="142"/>
      <c r="H48" s="143"/>
      <c r="I48" s="89"/>
      <c r="J48" s="89"/>
      <c r="K48" s="88"/>
      <c r="L48" s="90"/>
      <c r="M48" s="91"/>
      <c r="N48" s="92"/>
      <c r="O48" s="143"/>
      <c r="P48" s="93"/>
      <c r="Q48" s="94"/>
      <c r="R48" s="93"/>
      <c r="S48" s="94"/>
      <c r="T48" s="93"/>
      <c r="U48" s="94"/>
      <c r="V48" s="93"/>
      <c r="W48" s="94"/>
      <c r="X48" s="93"/>
      <c r="Y48" s="95"/>
      <c r="Z48" s="6"/>
    </row>
    <row r="49" spans="1:26" s="53" customFormat="1" ht="30" customHeight="1">
      <c r="A49" s="52">
        <f t="shared" si="0"/>
        <v>40</v>
      </c>
      <c r="B49" s="87"/>
      <c r="C49" s="88"/>
      <c r="D49" s="139"/>
      <c r="E49" s="144"/>
      <c r="F49" s="145"/>
      <c r="G49" s="142"/>
      <c r="H49" s="143"/>
      <c r="I49" s="89"/>
      <c r="J49" s="89"/>
      <c r="K49" s="88"/>
      <c r="L49" s="90"/>
      <c r="M49" s="91"/>
      <c r="N49" s="92"/>
      <c r="O49" s="143"/>
      <c r="P49" s="93"/>
      <c r="Q49" s="94"/>
      <c r="R49" s="93"/>
      <c r="S49" s="94"/>
      <c r="T49" s="93"/>
      <c r="U49" s="94"/>
      <c r="V49" s="93"/>
      <c r="W49" s="94"/>
      <c r="X49" s="93"/>
      <c r="Y49" s="95"/>
      <c r="Z49" s="6"/>
    </row>
    <row r="50" spans="1:26" s="53" customFormat="1" ht="30" customHeight="1">
      <c r="A50" s="52">
        <f t="shared" si="0"/>
        <v>41</v>
      </c>
      <c r="B50" s="87"/>
      <c r="C50" s="88"/>
      <c r="D50" s="139"/>
      <c r="E50" s="144"/>
      <c r="F50" s="145"/>
      <c r="G50" s="142"/>
      <c r="H50" s="143"/>
      <c r="I50" s="89"/>
      <c r="J50" s="89"/>
      <c r="K50" s="88"/>
      <c r="L50" s="90"/>
      <c r="M50" s="91"/>
      <c r="N50" s="92"/>
      <c r="O50" s="143"/>
      <c r="P50" s="93"/>
      <c r="Q50" s="94"/>
      <c r="R50" s="93"/>
      <c r="S50" s="94"/>
      <c r="T50" s="93"/>
      <c r="U50" s="94"/>
      <c r="V50" s="93"/>
      <c r="W50" s="94"/>
      <c r="X50" s="93"/>
      <c r="Y50" s="95"/>
      <c r="Z50" s="6"/>
    </row>
    <row r="51" spans="1:26" s="53" customFormat="1" ht="30" customHeight="1">
      <c r="A51" s="52">
        <f t="shared" si="0"/>
        <v>42</v>
      </c>
      <c r="B51" s="87"/>
      <c r="C51" s="88"/>
      <c r="D51" s="139"/>
      <c r="E51" s="144"/>
      <c r="F51" s="145"/>
      <c r="G51" s="142"/>
      <c r="H51" s="143"/>
      <c r="I51" s="89"/>
      <c r="J51" s="89"/>
      <c r="K51" s="88"/>
      <c r="L51" s="90"/>
      <c r="M51" s="91"/>
      <c r="N51" s="92"/>
      <c r="O51" s="143"/>
      <c r="P51" s="93"/>
      <c r="Q51" s="94"/>
      <c r="R51" s="93"/>
      <c r="S51" s="94"/>
      <c r="T51" s="93"/>
      <c r="U51" s="94"/>
      <c r="V51" s="93"/>
      <c r="W51" s="94"/>
      <c r="X51" s="93"/>
      <c r="Y51" s="95"/>
      <c r="Z51" s="6"/>
    </row>
    <row r="52" spans="1:26" s="53" customFormat="1" ht="30" customHeight="1">
      <c r="A52" s="52">
        <f t="shared" si="0"/>
        <v>43</v>
      </c>
      <c r="B52" s="87"/>
      <c r="C52" s="88"/>
      <c r="D52" s="139"/>
      <c r="E52" s="144"/>
      <c r="F52" s="145"/>
      <c r="G52" s="142"/>
      <c r="H52" s="143"/>
      <c r="I52" s="89"/>
      <c r="J52" s="89"/>
      <c r="K52" s="88"/>
      <c r="L52" s="90"/>
      <c r="M52" s="91"/>
      <c r="N52" s="92"/>
      <c r="O52" s="143"/>
      <c r="P52" s="93"/>
      <c r="Q52" s="94"/>
      <c r="R52" s="93"/>
      <c r="S52" s="94"/>
      <c r="T52" s="93"/>
      <c r="U52" s="94"/>
      <c r="V52" s="93"/>
      <c r="W52" s="94"/>
      <c r="X52" s="93"/>
      <c r="Y52" s="95"/>
      <c r="Z52" s="6"/>
    </row>
    <row r="53" spans="1:26" s="53" customFormat="1" ht="30" customHeight="1">
      <c r="A53" s="52">
        <f t="shared" si="0"/>
        <v>44</v>
      </c>
      <c r="B53" s="87"/>
      <c r="C53" s="88"/>
      <c r="D53" s="139"/>
      <c r="E53" s="144"/>
      <c r="F53" s="145"/>
      <c r="G53" s="142"/>
      <c r="H53" s="143"/>
      <c r="I53" s="89"/>
      <c r="J53" s="89"/>
      <c r="K53" s="88"/>
      <c r="L53" s="90"/>
      <c r="M53" s="91"/>
      <c r="N53" s="92"/>
      <c r="O53" s="143"/>
      <c r="P53" s="93"/>
      <c r="Q53" s="94"/>
      <c r="R53" s="93"/>
      <c r="S53" s="94"/>
      <c r="T53" s="93"/>
      <c r="U53" s="94"/>
      <c r="V53" s="93"/>
      <c r="W53" s="94"/>
      <c r="X53" s="93"/>
      <c r="Y53" s="95"/>
      <c r="Z53" s="6"/>
    </row>
    <row r="54" spans="1:26" s="53" customFormat="1" ht="30" customHeight="1">
      <c r="A54" s="52">
        <f t="shared" si="0"/>
        <v>45</v>
      </c>
      <c r="B54" s="87"/>
      <c r="C54" s="88"/>
      <c r="D54" s="139"/>
      <c r="E54" s="144"/>
      <c r="F54" s="145"/>
      <c r="G54" s="142"/>
      <c r="H54" s="143"/>
      <c r="I54" s="89"/>
      <c r="J54" s="89"/>
      <c r="K54" s="88"/>
      <c r="L54" s="90"/>
      <c r="M54" s="91"/>
      <c r="N54" s="92"/>
      <c r="O54" s="143"/>
      <c r="P54" s="93"/>
      <c r="Q54" s="94"/>
      <c r="R54" s="93"/>
      <c r="S54" s="94"/>
      <c r="T54" s="93"/>
      <c r="U54" s="94"/>
      <c r="V54" s="93"/>
      <c r="W54" s="94"/>
      <c r="X54" s="93"/>
      <c r="Y54" s="95"/>
      <c r="Z54" s="6"/>
    </row>
    <row r="55" spans="1:26" s="53" customFormat="1" ht="30" customHeight="1">
      <c r="A55" s="52">
        <f t="shared" si="0"/>
        <v>46</v>
      </c>
      <c r="B55" s="87"/>
      <c r="C55" s="88"/>
      <c r="D55" s="139"/>
      <c r="E55" s="144"/>
      <c r="F55" s="145"/>
      <c r="G55" s="142"/>
      <c r="H55" s="143"/>
      <c r="I55" s="89"/>
      <c r="J55" s="89"/>
      <c r="K55" s="88"/>
      <c r="L55" s="90"/>
      <c r="M55" s="91"/>
      <c r="N55" s="92"/>
      <c r="O55" s="143"/>
      <c r="P55" s="93"/>
      <c r="Q55" s="94"/>
      <c r="R55" s="93"/>
      <c r="S55" s="94"/>
      <c r="T55" s="93"/>
      <c r="U55" s="94"/>
      <c r="V55" s="93"/>
      <c r="W55" s="94"/>
      <c r="X55" s="93"/>
      <c r="Y55" s="95"/>
      <c r="Z55" s="6"/>
    </row>
    <row r="56" spans="1:26" s="53" customFormat="1" ht="30" customHeight="1">
      <c r="A56" s="52">
        <f t="shared" si="0"/>
        <v>47</v>
      </c>
      <c r="B56" s="87"/>
      <c r="C56" s="88"/>
      <c r="D56" s="139"/>
      <c r="E56" s="144"/>
      <c r="F56" s="145"/>
      <c r="G56" s="142"/>
      <c r="H56" s="143"/>
      <c r="I56" s="89"/>
      <c r="J56" s="89"/>
      <c r="K56" s="88"/>
      <c r="L56" s="90"/>
      <c r="M56" s="91"/>
      <c r="N56" s="92"/>
      <c r="O56" s="143"/>
      <c r="P56" s="93"/>
      <c r="Q56" s="94"/>
      <c r="R56" s="93"/>
      <c r="S56" s="94"/>
      <c r="T56" s="93"/>
      <c r="U56" s="94"/>
      <c r="V56" s="93"/>
      <c r="W56" s="94"/>
      <c r="X56" s="93"/>
      <c r="Y56" s="95"/>
      <c r="Z56" s="6"/>
    </row>
    <row r="57" spans="1:26" s="53" customFormat="1" ht="30" customHeight="1">
      <c r="A57" s="52">
        <f t="shared" si="0"/>
        <v>48</v>
      </c>
      <c r="B57" s="87"/>
      <c r="C57" s="88"/>
      <c r="D57" s="139"/>
      <c r="E57" s="144"/>
      <c r="F57" s="145"/>
      <c r="G57" s="142"/>
      <c r="H57" s="143"/>
      <c r="I57" s="89"/>
      <c r="J57" s="89"/>
      <c r="K57" s="88"/>
      <c r="L57" s="90"/>
      <c r="M57" s="91"/>
      <c r="N57" s="92"/>
      <c r="O57" s="143"/>
      <c r="P57" s="93"/>
      <c r="Q57" s="94"/>
      <c r="R57" s="93"/>
      <c r="S57" s="94"/>
      <c r="T57" s="93"/>
      <c r="U57" s="94"/>
      <c r="V57" s="93"/>
      <c r="W57" s="94"/>
      <c r="X57" s="93"/>
      <c r="Y57" s="95"/>
      <c r="Z57" s="6"/>
    </row>
    <row r="58" spans="1:26" s="53" customFormat="1" ht="30" customHeight="1">
      <c r="A58" s="52">
        <f t="shared" si="0"/>
        <v>49</v>
      </c>
      <c r="B58" s="87"/>
      <c r="C58" s="88"/>
      <c r="D58" s="139"/>
      <c r="E58" s="144"/>
      <c r="F58" s="145"/>
      <c r="G58" s="142"/>
      <c r="H58" s="143"/>
      <c r="I58" s="89"/>
      <c r="J58" s="89"/>
      <c r="K58" s="88"/>
      <c r="L58" s="90"/>
      <c r="M58" s="91"/>
      <c r="N58" s="92"/>
      <c r="O58" s="143"/>
      <c r="P58" s="93"/>
      <c r="Q58" s="94"/>
      <c r="R58" s="93"/>
      <c r="S58" s="94"/>
      <c r="T58" s="93"/>
      <c r="U58" s="94"/>
      <c r="V58" s="93"/>
      <c r="W58" s="94"/>
      <c r="X58" s="93"/>
      <c r="Y58" s="95"/>
      <c r="Z58" s="6"/>
    </row>
    <row r="59" spans="1:26" s="53" customFormat="1" ht="30" customHeight="1">
      <c r="A59" s="52">
        <f t="shared" si="0"/>
        <v>50</v>
      </c>
      <c r="B59" s="87"/>
      <c r="C59" s="88"/>
      <c r="D59" s="139"/>
      <c r="E59" s="144"/>
      <c r="F59" s="145"/>
      <c r="G59" s="142"/>
      <c r="H59" s="143"/>
      <c r="I59" s="89"/>
      <c r="J59" s="89"/>
      <c r="K59" s="88"/>
      <c r="L59" s="90"/>
      <c r="M59" s="91"/>
      <c r="N59" s="92"/>
      <c r="O59" s="143"/>
      <c r="P59" s="93"/>
      <c r="Q59" s="94"/>
      <c r="R59" s="93"/>
      <c r="S59" s="94"/>
      <c r="T59" s="93"/>
      <c r="U59" s="94"/>
      <c r="V59" s="93"/>
      <c r="W59" s="94"/>
      <c r="X59" s="93"/>
      <c r="Y59" s="95"/>
      <c r="Z59" s="6"/>
    </row>
    <row r="60" spans="1:26" s="53" customFormat="1" ht="30" customHeight="1">
      <c r="A60" s="52">
        <f t="shared" si="0"/>
        <v>51</v>
      </c>
      <c r="B60" s="87"/>
      <c r="C60" s="88"/>
      <c r="D60" s="139"/>
      <c r="E60" s="144"/>
      <c r="F60" s="145"/>
      <c r="G60" s="142"/>
      <c r="H60" s="143"/>
      <c r="I60" s="89"/>
      <c r="J60" s="89"/>
      <c r="K60" s="88"/>
      <c r="L60" s="90"/>
      <c r="M60" s="91"/>
      <c r="N60" s="92"/>
      <c r="O60" s="143"/>
      <c r="P60" s="93"/>
      <c r="Q60" s="94"/>
      <c r="R60" s="93"/>
      <c r="S60" s="94"/>
      <c r="T60" s="93"/>
      <c r="U60" s="94"/>
      <c r="V60" s="93"/>
      <c r="W60" s="94"/>
      <c r="X60" s="93"/>
      <c r="Y60" s="95"/>
      <c r="Z60" s="6"/>
    </row>
    <row r="61" spans="1:26" s="53" customFormat="1" ht="30" customHeight="1">
      <c r="A61" s="52">
        <f t="shared" si="0"/>
        <v>52</v>
      </c>
      <c r="B61" s="87"/>
      <c r="C61" s="88"/>
      <c r="D61" s="139"/>
      <c r="E61" s="144"/>
      <c r="F61" s="145"/>
      <c r="G61" s="142"/>
      <c r="H61" s="143"/>
      <c r="I61" s="89"/>
      <c r="J61" s="89"/>
      <c r="K61" s="88"/>
      <c r="L61" s="90"/>
      <c r="M61" s="91"/>
      <c r="N61" s="92"/>
      <c r="O61" s="143"/>
      <c r="P61" s="93"/>
      <c r="Q61" s="94"/>
      <c r="R61" s="93"/>
      <c r="S61" s="94"/>
      <c r="T61" s="93"/>
      <c r="U61" s="94"/>
      <c r="V61" s="93"/>
      <c r="W61" s="94"/>
      <c r="X61" s="93"/>
      <c r="Y61" s="95"/>
      <c r="Z61" s="6"/>
    </row>
    <row r="62" spans="1:26" s="53" customFormat="1" ht="30" customHeight="1">
      <c r="A62" s="52">
        <f t="shared" si="0"/>
        <v>53</v>
      </c>
      <c r="B62" s="87"/>
      <c r="C62" s="88"/>
      <c r="D62" s="139"/>
      <c r="E62" s="144"/>
      <c r="F62" s="145"/>
      <c r="G62" s="142"/>
      <c r="H62" s="143"/>
      <c r="I62" s="89"/>
      <c r="J62" s="89"/>
      <c r="K62" s="88"/>
      <c r="L62" s="90"/>
      <c r="M62" s="91"/>
      <c r="N62" s="92"/>
      <c r="O62" s="143"/>
      <c r="P62" s="93"/>
      <c r="Q62" s="94"/>
      <c r="R62" s="93"/>
      <c r="S62" s="94"/>
      <c r="T62" s="93"/>
      <c r="U62" s="94"/>
      <c r="V62" s="93"/>
      <c r="W62" s="94"/>
      <c r="X62" s="93"/>
      <c r="Y62" s="95"/>
      <c r="Z62" s="6"/>
    </row>
    <row r="63" spans="1:26" s="53" customFormat="1" ht="30" customHeight="1">
      <c r="A63" s="52">
        <f t="shared" si="0"/>
        <v>54</v>
      </c>
      <c r="B63" s="87"/>
      <c r="C63" s="88"/>
      <c r="D63" s="139"/>
      <c r="E63" s="144"/>
      <c r="F63" s="145"/>
      <c r="G63" s="142"/>
      <c r="H63" s="143"/>
      <c r="I63" s="89"/>
      <c r="J63" s="89"/>
      <c r="K63" s="88"/>
      <c r="L63" s="90"/>
      <c r="M63" s="91"/>
      <c r="N63" s="92"/>
      <c r="O63" s="143"/>
      <c r="P63" s="93"/>
      <c r="Q63" s="94"/>
      <c r="R63" s="93"/>
      <c r="S63" s="94"/>
      <c r="T63" s="93"/>
      <c r="U63" s="94"/>
      <c r="V63" s="93"/>
      <c r="W63" s="94"/>
      <c r="X63" s="93"/>
      <c r="Y63" s="95"/>
      <c r="Z63" s="6"/>
    </row>
    <row r="64" spans="1:26" s="53" customFormat="1" ht="30" customHeight="1">
      <c r="A64" s="52">
        <f t="shared" si="0"/>
        <v>55</v>
      </c>
      <c r="B64" s="87"/>
      <c r="C64" s="88"/>
      <c r="D64" s="139"/>
      <c r="E64" s="144"/>
      <c r="F64" s="145"/>
      <c r="G64" s="142"/>
      <c r="H64" s="143"/>
      <c r="I64" s="89"/>
      <c r="J64" s="89"/>
      <c r="K64" s="88"/>
      <c r="L64" s="90"/>
      <c r="M64" s="91"/>
      <c r="N64" s="92"/>
      <c r="O64" s="143"/>
      <c r="P64" s="93"/>
      <c r="Q64" s="94"/>
      <c r="R64" s="93"/>
      <c r="S64" s="94"/>
      <c r="T64" s="93"/>
      <c r="U64" s="94"/>
      <c r="V64" s="93"/>
      <c r="W64" s="94"/>
      <c r="X64" s="93"/>
      <c r="Y64" s="95"/>
      <c r="Z64" s="6"/>
    </row>
    <row r="65" spans="1:26" s="53" customFormat="1" ht="30" customHeight="1">
      <c r="A65" s="52">
        <f t="shared" si="0"/>
        <v>56</v>
      </c>
      <c r="B65" s="87"/>
      <c r="C65" s="88"/>
      <c r="D65" s="139"/>
      <c r="E65" s="144"/>
      <c r="F65" s="145"/>
      <c r="G65" s="142"/>
      <c r="H65" s="143"/>
      <c r="I65" s="89"/>
      <c r="J65" s="89"/>
      <c r="K65" s="88"/>
      <c r="L65" s="90"/>
      <c r="M65" s="91"/>
      <c r="N65" s="92"/>
      <c r="O65" s="143"/>
      <c r="P65" s="93"/>
      <c r="Q65" s="94"/>
      <c r="R65" s="93"/>
      <c r="S65" s="94"/>
      <c r="T65" s="93"/>
      <c r="U65" s="94"/>
      <c r="V65" s="93"/>
      <c r="W65" s="94"/>
      <c r="X65" s="93"/>
      <c r="Y65" s="95"/>
      <c r="Z65" s="6"/>
    </row>
    <row r="66" spans="1:26" s="53" customFormat="1" ht="30" customHeight="1">
      <c r="A66" s="52">
        <f t="shared" si="0"/>
        <v>57</v>
      </c>
      <c r="B66" s="87"/>
      <c r="C66" s="88"/>
      <c r="D66" s="139"/>
      <c r="E66" s="144"/>
      <c r="F66" s="145"/>
      <c r="G66" s="142"/>
      <c r="H66" s="143"/>
      <c r="I66" s="89"/>
      <c r="J66" s="89"/>
      <c r="K66" s="88"/>
      <c r="L66" s="90"/>
      <c r="M66" s="91"/>
      <c r="N66" s="92"/>
      <c r="O66" s="143"/>
      <c r="P66" s="93"/>
      <c r="Q66" s="94"/>
      <c r="R66" s="93"/>
      <c r="S66" s="94"/>
      <c r="T66" s="93"/>
      <c r="U66" s="94"/>
      <c r="V66" s="93"/>
      <c r="W66" s="94"/>
      <c r="X66" s="93"/>
      <c r="Y66" s="95"/>
      <c r="Z66" s="6"/>
    </row>
    <row r="67" spans="1:26" s="53" customFormat="1" ht="30" customHeight="1">
      <c r="A67" s="52">
        <f t="shared" si="0"/>
        <v>58</v>
      </c>
      <c r="B67" s="87"/>
      <c r="C67" s="88"/>
      <c r="D67" s="139"/>
      <c r="E67" s="144"/>
      <c r="F67" s="145"/>
      <c r="G67" s="142"/>
      <c r="H67" s="143"/>
      <c r="I67" s="89"/>
      <c r="J67" s="89"/>
      <c r="K67" s="88"/>
      <c r="L67" s="90"/>
      <c r="M67" s="91"/>
      <c r="N67" s="92"/>
      <c r="O67" s="143"/>
      <c r="P67" s="93"/>
      <c r="Q67" s="94"/>
      <c r="R67" s="93"/>
      <c r="S67" s="94"/>
      <c r="T67" s="93"/>
      <c r="U67" s="94"/>
      <c r="V67" s="93"/>
      <c r="W67" s="94"/>
      <c r="X67" s="93"/>
      <c r="Y67" s="95"/>
      <c r="Z67" s="6"/>
    </row>
    <row r="68" spans="1:26" s="53" customFormat="1" ht="30" customHeight="1">
      <c r="A68" s="52">
        <f t="shared" si="0"/>
        <v>59</v>
      </c>
      <c r="B68" s="87"/>
      <c r="C68" s="88"/>
      <c r="D68" s="139"/>
      <c r="E68" s="144"/>
      <c r="F68" s="145"/>
      <c r="G68" s="142"/>
      <c r="H68" s="143"/>
      <c r="I68" s="89"/>
      <c r="J68" s="89"/>
      <c r="K68" s="88"/>
      <c r="L68" s="90"/>
      <c r="M68" s="91"/>
      <c r="N68" s="92"/>
      <c r="O68" s="143"/>
      <c r="P68" s="93"/>
      <c r="Q68" s="94"/>
      <c r="R68" s="93"/>
      <c r="S68" s="94"/>
      <c r="T68" s="93"/>
      <c r="U68" s="94"/>
      <c r="V68" s="93"/>
      <c r="W68" s="94"/>
      <c r="X68" s="93"/>
      <c r="Y68" s="95"/>
      <c r="Z68" s="6"/>
    </row>
    <row r="69" spans="1:26" s="53" customFormat="1" ht="30" customHeight="1">
      <c r="A69" s="52">
        <f t="shared" si="0"/>
        <v>60</v>
      </c>
      <c r="B69" s="87"/>
      <c r="C69" s="88"/>
      <c r="D69" s="139"/>
      <c r="E69" s="144"/>
      <c r="F69" s="145"/>
      <c r="G69" s="142"/>
      <c r="H69" s="143"/>
      <c r="I69" s="89"/>
      <c r="J69" s="89"/>
      <c r="K69" s="88"/>
      <c r="L69" s="90"/>
      <c r="M69" s="91"/>
      <c r="N69" s="92"/>
      <c r="O69" s="143"/>
      <c r="P69" s="93"/>
      <c r="Q69" s="94"/>
      <c r="R69" s="93"/>
      <c r="S69" s="94"/>
      <c r="T69" s="93"/>
      <c r="U69" s="94"/>
      <c r="V69" s="93"/>
      <c r="W69" s="94"/>
      <c r="X69" s="93"/>
      <c r="Y69" s="95"/>
      <c r="Z69" s="6"/>
    </row>
    <row r="70" spans="1:26" s="53" customFormat="1" ht="30" customHeight="1">
      <c r="A70" s="52">
        <f t="shared" si="0"/>
        <v>61</v>
      </c>
      <c r="B70" s="87"/>
      <c r="C70" s="88"/>
      <c r="D70" s="139"/>
      <c r="E70" s="144"/>
      <c r="F70" s="145"/>
      <c r="G70" s="142"/>
      <c r="H70" s="143"/>
      <c r="I70" s="89"/>
      <c r="J70" s="89"/>
      <c r="K70" s="88"/>
      <c r="L70" s="90"/>
      <c r="M70" s="91"/>
      <c r="N70" s="92"/>
      <c r="O70" s="143"/>
      <c r="P70" s="93"/>
      <c r="Q70" s="94"/>
      <c r="R70" s="93"/>
      <c r="S70" s="94"/>
      <c r="T70" s="93"/>
      <c r="U70" s="94"/>
      <c r="V70" s="93"/>
      <c r="W70" s="94"/>
      <c r="X70" s="93"/>
      <c r="Y70" s="95"/>
      <c r="Z70" s="6"/>
    </row>
    <row r="71" spans="1:26" s="53" customFormat="1" ht="30" customHeight="1">
      <c r="A71" s="52">
        <f t="shared" si="0"/>
        <v>62</v>
      </c>
      <c r="B71" s="87"/>
      <c r="C71" s="88"/>
      <c r="D71" s="139"/>
      <c r="E71" s="144"/>
      <c r="F71" s="145"/>
      <c r="G71" s="142"/>
      <c r="H71" s="143"/>
      <c r="I71" s="89"/>
      <c r="J71" s="89"/>
      <c r="K71" s="88"/>
      <c r="L71" s="90"/>
      <c r="M71" s="91"/>
      <c r="N71" s="92"/>
      <c r="O71" s="143"/>
      <c r="P71" s="93"/>
      <c r="Q71" s="94"/>
      <c r="R71" s="93"/>
      <c r="S71" s="94"/>
      <c r="T71" s="93"/>
      <c r="U71" s="94"/>
      <c r="V71" s="93"/>
      <c r="W71" s="94"/>
      <c r="X71" s="93"/>
      <c r="Y71" s="95"/>
      <c r="Z71" s="6"/>
    </row>
    <row r="72" spans="1:26" s="53" customFormat="1" ht="30" customHeight="1">
      <c r="A72" s="52">
        <f t="shared" si="0"/>
        <v>63</v>
      </c>
      <c r="B72" s="87"/>
      <c r="C72" s="88"/>
      <c r="D72" s="139"/>
      <c r="E72" s="144"/>
      <c r="F72" s="145"/>
      <c r="G72" s="142"/>
      <c r="H72" s="143"/>
      <c r="I72" s="89"/>
      <c r="J72" s="89"/>
      <c r="K72" s="88"/>
      <c r="L72" s="90"/>
      <c r="M72" s="91"/>
      <c r="N72" s="92"/>
      <c r="O72" s="143"/>
      <c r="P72" s="93"/>
      <c r="Q72" s="94"/>
      <c r="R72" s="93"/>
      <c r="S72" s="94"/>
      <c r="T72" s="93"/>
      <c r="U72" s="94"/>
      <c r="V72" s="93"/>
      <c r="W72" s="94"/>
      <c r="X72" s="93"/>
      <c r="Y72" s="95"/>
      <c r="Z72" s="6"/>
    </row>
    <row r="73" spans="1:26" s="53" customFormat="1" ht="30" customHeight="1">
      <c r="A73" s="52">
        <f t="shared" si="0"/>
        <v>64</v>
      </c>
      <c r="B73" s="87"/>
      <c r="C73" s="88"/>
      <c r="D73" s="139"/>
      <c r="E73" s="144"/>
      <c r="F73" s="145"/>
      <c r="G73" s="142"/>
      <c r="H73" s="143"/>
      <c r="I73" s="89"/>
      <c r="J73" s="89"/>
      <c r="K73" s="88"/>
      <c r="L73" s="90"/>
      <c r="M73" s="91"/>
      <c r="N73" s="92"/>
      <c r="O73" s="143"/>
      <c r="P73" s="93"/>
      <c r="Q73" s="94"/>
      <c r="R73" s="93"/>
      <c r="S73" s="94"/>
      <c r="T73" s="93"/>
      <c r="U73" s="94"/>
      <c r="V73" s="93"/>
      <c r="W73" s="94"/>
      <c r="X73" s="93"/>
      <c r="Y73" s="95"/>
      <c r="Z73" s="6"/>
    </row>
    <row r="74" spans="1:26" s="53" customFormat="1" ht="30" customHeight="1">
      <c r="A74" s="52">
        <f t="shared" si="0"/>
        <v>65</v>
      </c>
      <c r="B74" s="87"/>
      <c r="C74" s="88"/>
      <c r="D74" s="139"/>
      <c r="E74" s="144"/>
      <c r="F74" s="145"/>
      <c r="G74" s="142"/>
      <c r="H74" s="143"/>
      <c r="I74" s="89"/>
      <c r="J74" s="89"/>
      <c r="K74" s="88"/>
      <c r="L74" s="90"/>
      <c r="M74" s="91"/>
      <c r="N74" s="92"/>
      <c r="O74" s="143"/>
      <c r="P74" s="93"/>
      <c r="Q74" s="94"/>
      <c r="R74" s="93"/>
      <c r="S74" s="94"/>
      <c r="T74" s="93"/>
      <c r="U74" s="94"/>
      <c r="V74" s="93"/>
      <c r="W74" s="94"/>
      <c r="X74" s="93"/>
      <c r="Y74" s="95"/>
      <c r="Z74" s="6"/>
    </row>
    <row r="75" spans="1:26" s="53" customFormat="1" ht="30" customHeight="1">
      <c r="A75" s="52">
        <f aca="true" t="shared" si="1" ref="A75:A138">A74+1</f>
        <v>66</v>
      </c>
      <c r="B75" s="87"/>
      <c r="C75" s="88"/>
      <c r="D75" s="139"/>
      <c r="E75" s="144"/>
      <c r="F75" s="145"/>
      <c r="G75" s="142"/>
      <c r="H75" s="143"/>
      <c r="I75" s="89"/>
      <c r="J75" s="89"/>
      <c r="K75" s="88"/>
      <c r="L75" s="90"/>
      <c r="M75" s="91"/>
      <c r="N75" s="92"/>
      <c r="O75" s="143"/>
      <c r="P75" s="93"/>
      <c r="Q75" s="94"/>
      <c r="R75" s="93"/>
      <c r="S75" s="94"/>
      <c r="T75" s="93"/>
      <c r="U75" s="94"/>
      <c r="V75" s="93"/>
      <c r="W75" s="94"/>
      <c r="X75" s="93"/>
      <c r="Y75" s="95"/>
      <c r="Z75" s="6"/>
    </row>
    <row r="76" spans="1:26" s="53" customFormat="1" ht="30" customHeight="1">
      <c r="A76" s="52">
        <f t="shared" si="1"/>
        <v>67</v>
      </c>
      <c r="B76" s="87"/>
      <c r="C76" s="88"/>
      <c r="D76" s="139"/>
      <c r="E76" s="144"/>
      <c r="F76" s="145"/>
      <c r="G76" s="142"/>
      <c r="H76" s="143"/>
      <c r="I76" s="89"/>
      <c r="J76" s="89"/>
      <c r="K76" s="88"/>
      <c r="L76" s="90"/>
      <c r="M76" s="91"/>
      <c r="N76" s="92"/>
      <c r="O76" s="143"/>
      <c r="P76" s="93"/>
      <c r="Q76" s="94"/>
      <c r="R76" s="93"/>
      <c r="S76" s="94"/>
      <c r="T76" s="93"/>
      <c r="U76" s="94"/>
      <c r="V76" s="93"/>
      <c r="W76" s="94"/>
      <c r="X76" s="93"/>
      <c r="Y76" s="95"/>
      <c r="Z76" s="6"/>
    </row>
    <row r="77" spans="1:26" s="53" customFormat="1" ht="30" customHeight="1">
      <c r="A77" s="52">
        <f t="shared" si="1"/>
        <v>68</v>
      </c>
      <c r="B77" s="87"/>
      <c r="C77" s="88"/>
      <c r="D77" s="139"/>
      <c r="E77" s="144"/>
      <c r="F77" s="145"/>
      <c r="G77" s="142"/>
      <c r="H77" s="143"/>
      <c r="I77" s="89"/>
      <c r="J77" s="89"/>
      <c r="K77" s="88"/>
      <c r="L77" s="90"/>
      <c r="M77" s="91"/>
      <c r="N77" s="92"/>
      <c r="O77" s="143"/>
      <c r="P77" s="93"/>
      <c r="Q77" s="94"/>
      <c r="R77" s="93"/>
      <c r="S77" s="94"/>
      <c r="T77" s="93"/>
      <c r="U77" s="94"/>
      <c r="V77" s="93"/>
      <c r="W77" s="94"/>
      <c r="X77" s="93"/>
      <c r="Y77" s="95"/>
      <c r="Z77" s="6"/>
    </row>
    <row r="78" spans="1:26" s="53" customFormat="1" ht="30" customHeight="1">
      <c r="A78" s="52">
        <f t="shared" si="1"/>
        <v>69</v>
      </c>
      <c r="B78" s="87"/>
      <c r="C78" s="88"/>
      <c r="D78" s="139"/>
      <c r="E78" s="144"/>
      <c r="F78" s="145"/>
      <c r="G78" s="142"/>
      <c r="H78" s="143"/>
      <c r="I78" s="89"/>
      <c r="J78" s="89"/>
      <c r="K78" s="88"/>
      <c r="L78" s="90"/>
      <c r="M78" s="91"/>
      <c r="N78" s="92"/>
      <c r="O78" s="143"/>
      <c r="P78" s="93"/>
      <c r="Q78" s="94"/>
      <c r="R78" s="93"/>
      <c r="S78" s="94"/>
      <c r="T78" s="93"/>
      <c r="U78" s="94"/>
      <c r="V78" s="93"/>
      <c r="W78" s="94"/>
      <c r="X78" s="93"/>
      <c r="Y78" s="95"/>
      <c r="Z78" s="6"/>
    </row>
    <row r="79" spans="1:26" s="53" customFormat="1" ht="30" customHeight="1">
      <c r="A79" s="52">
        <f t="shared" si="1"/>
        <v>70</v>
      </c>
      <c r="B79" s="87"/>
      <c r="C79" s="88"/>
      <c r="D79" s="139"/>
      <c r="E79" s="144"/>
      <c r="F79" s="145"/>
      <c r="G79" s="142"/>
      <c r="H79" s="143"/>
      <c r="I79" s="89"/>
      <c r="J79" s="89"/>
      <c r="K79" s="88"/>
      <c r="L79" s="90"/>
      <c r="M79" s="91"/>
      <c r="N79" s="92"/>
      <c r="O79" s="143"/>
      <c r="P79" s="93"/>
      <c r="Q79" s="94"/>
      <c r="R79" s="93"/>
      <c r="S79" s="94"/>
      <c r="T79" s="93"/>
      <c r="U79" s="94"/>
      <c r="V79" s="93"/>
      <c r="W79" s="94"/>
      <c r="X79" s="93"/>
      <c r="Y79" s="95"/>
      <c r="Z79" s="6"/>
    </row>
    <row r="80" spans="1:26" s="53" customFormat="1" ht="30" customHeight="1">
      <c r="A80" s="52">
        <f t="shared" si="1"/>
        <v>71</v>
      </c>
      <c r="B80" s="87"/>
      <c r="C80" s="88"/>
      <c r="D80" s="139"/>
      <c r="E80" s="144"/>
      <c r="F80" s="145"/>
      <c r="G80" s="142"/>
      <c r="H80" s="143"/>
      <c r="I80" s="89"/>
      <c r="J80" s="89"/>
      <c r="K80" s="88"/>
      <c r="L80" s="90"/>
      <c r="M80" s="91"/>
      <c r="N80" s="92"/>
      <c r="O80" s="143"/>
      <c r="P80" s="93"/>
      <c r="Q80" s="94"/>
      <c r="R80" s="93"/>
      <c r="S80" s="94"/>
      <c r="T80" s="93"/>
      <c r="U80" s="94"/>
      <c r="V80" s="93"/>
      <c r="W80" s="94"/>
      <c r="X80" s="93"/>
      <c r="Y80" s="95"/>
      <c r="Z80" s="6"/>
    </row>
    <row r="81" spans="1:26" s="53" customFormat="1" ht="30" customHeight="1">
      <c r="A81" s="52">
        <f t="shared" si="1"/>
        <v>72</v>
      </c>
      <c r="B81" s="87"/>
      <c r="C81" s="88"/>
      <c r="D81" s="139"/>
      <c r="E81" s="144"/>
      <c r="F81" s="145"/>
      <c r="G81" s="142"/>
      <c r="H81" s="143"/>
      <c r="I81" s="89"/>
      <c r="J81" s="89"/>
      <c r="K81" s="88"/>
      <c r="L81" s="90"/>
      <c r="M81" s="91"/>
      <c r="N81" s="92"/>
      <c r="O81" s="143"/>
      <c r="P81" s="93"/>
      <c r="Q81" s="94"/>
      <c r="R81" s="93"/>
      <c r="S81" s="94"/>
      <c r="T81" s="93"/>
      <c r="U81" s="94"/>
      <c r="V81" s="93"/>
      <c r="W81" s="94"/>
      <c r="X81" s="93"/>
      <c r="Y81" s="95"/>
      <c r="Z81" s="6"/>
    </row>
    <row r="82" spans="1:26" s="53" customFormat="1" ht="30" customHeight="1">
      <c r="A82" s="52">
        <f t="shared" si="1"/>
        <v>73</v>
      </c>
      <c r="B82" s="87"/>
      <c r="C82" s="88"/>
      <c r="D82" s="139"/>
      <c r="E82" s="144"/>
      <c r="F82" s="145"/>
      <c r="G82" s="142"/>
      <c r="H82" s="143"/>
      <c r="I82" s="89"/>
      <c r="J82" s="89"/>
      <c r="K82" s="88"/>
      <c r="L82" s="90"/>
      <c r="M82" s="91"/>
      <c r="N82" s="92"/>
      <c r="O82" s="143"/>
      <c r="P82" s="93"/>
      <c r="Q82" s="94"/>
      <c r="R82" s="93"/>
      <c r="S82" s="94"/>
      <c r="T82" s="93"/>
      <c r="U82" s="94"/>
      <c r="V82" s="93"/>
      <c r="W82" s="94"/>
      <c r="X82" s="93"/>
      <c r="Y82" s="95"/>
      <c r="Z82" s="6"/>
    </row>
    <row r="83" spans="1:26" s="53" customFormat="1" ht="30" customHeight="1">
      <c r="A83" s="52">
        <f t="shared" si="1"/>
        <v>74</v>
      </c>
      <c r="B83" s="87"/>
      <c r="C83" s="88"/>
      <c r="D83" s="139"/>
      <c r="E83" s="144"/>
      <c r="F83" s="145"/>
      <c r="G83" s="142"/>
      <c r="H83" s="143"/>
      <c r="I83" s="89"/>
      <c r="J83" s="89"/>
      <c r="K83" s="88"/>
      <c r="L83" s="90"/>
      <c r="M83" s="91"/>
      <c r="N83" s="92"/>
      <c r="O83" s="143"/>
      <c r="P83" s="93"/>
      <c r="Q83" s="94"/>
      <c r="R83" s="93"/>
      <c r="S83" s="94"/>
      <c r="T83" s="93"/>
      <c r="U83" s="94"/>
      <c r="V83" s="93"/>
      <c r="W83" s="94"/>
      <c r="X83" s="93"/>
      <c r="Y83" s="95"/>
      <c r="Z83" s="6"/>
    </row>
    <row r="84" spans="1:26" s="53" customFormat="1" ht="30" customHeight="1">
      <c r="A84" s="52">
        <f t="shared" si="1"/>
        <v>75</v>
      </c>
      <c r="B84" s="87"/>
      <c r="C84" s="88"/>
      <c r="D84" s="139"/>
      <c r="E84" s="144"/>
      <c r="F84" s="145"/>
      <c r="G84" s="142"/>
      <c r="H84" s="143"/>
      <c r="I84" s="89"/>
      <c r="J84" s="89"/>
      <c r="K84" s="88"/>
      <c r="L84" s="90"/>
      <c r="M84" s="91"/>
      <c r="N84" s="92"/>
      <c r="O84" s="143"/>
      <c r="P84" s="93"/>
      <c r="Q84" s="94"/>
      <c r="R84" s="93"/>
      <c r="S84" s="94"/>
      <c r="T84" s="93"/>
      <c r="U84" s="94"/>
      <c r="V84" s="93"/>
      <c r="W84" s="94"/>
      <c r="X84" s="93"/>
      <c r="Y84" s="95"/>
      <c r="Z84" s="6"/>
    </row>
    <row r="85" spans="1:26" s="53" customFormat="1" ht="30" customHeight="1">
      <c r="A85" s="52">
        <f t="shared" si="1"/>
        <v>76</v>
      </c>
      <c r="B85" s="87"/>
      <c r="C85" s="88"/>
      <c r="D85" s="139"/>
      <c r="E85" s="144"/>
      <c r="F85" s="145"/>
      <c r="G85" s="142"/>
      <c r="H85" s="143"/>
      <c r="I85" s="89"/>
      <c r="J85" s="89"/>
      <c r="K85" s="88"/>
      <c r="L85" s="90"/>
      <c r="M85" s="91"/>
      <c r="N85" s="92"/>
      <c r="O85" s="143"/>
      <c r="P85" s="93"/>
      <c r="Q85" s="94"/>
      <c r="R85" s="93"/>
      <c r="S85" s="94"/>
      <c r="T85" s="93"/>
      <c r="U85" s="94"/>
      <c r="V85" s="93"/>
      <c r="W85" s="94"/>
      <c r="X85" s="93"/>
      <c r="Y85" s="95"/>
      <c r="Z85" s="6"/>
    </row>
    <row r="86" spans="1:26" s="53" customFormat="1" ht="30" customHeight="1">
      <c r="A86" s="52">
        <f t="shared" si="1"/>
        <v>77</v>
      </c>
      <c r="B86" s="87"/>
      <c r="C86" s="88"/>
      <c r="D86" s="139"/>
      <c r="E86" s="144"/>
      <c r="F86" s="145"/>
      <c r="G86" s="142"/>
      <c r="H86" s="143"/>
      <c r="I86" s="89"/>
      <c r="J86" s="89"/>
      <c r="K86" s="88"/>
      <c r="L86" s="90"/>
      <c r="M86" s="91"/>
      <c r="N86" s="92"/>
      <c r="O86" s="143"/>
      <c r="P86" s="93"/>
      <c r="Q86" s="94"/>
      <c r="R86" s="93"/>
      <c r="S86" s="94"/>
      <c r="T86" s="93"/>
      <c r="U86" s="94"/>
      <c r="V86" s="93"/>
      <c r="W86" s="94"/>
      <c r="X86" s="93"/>
      <c r="Y86" s="95"/>
      <c r="Z86" s="6"/>
    </row>
    <row r="87" spans="1:26" s="53" customFormat="1" ht="30" customHeight="1">
      <c r="A87" s="52">
        <f t="shared" si="1"/>
        <v>78</v>
      </c>
      <c r="B87" s="87"/>
      <c r="C87" s="88"/>
      <c r="D87" s="139"/>
      <c r="E87" s="144"/>
      <c r="F87" s="145"/>
      <c r="G87" s="142"/>
      <c r="H87" s="143"/>
      <c r="I87" s="89"/>
      <c r="J87" s="89"/>
      <c r="K87" s="88"/>
      <c r="L87" s="90"/>
      <c r="M87" s="91"/>
      <c r="N87" s="92"/>
      <c r="O87" s="143"/>
      <c r="P87" s="93"/>
      <c r="Q87" s="94"/>
      <c r="R87" s="93"/>
      <c r="S87" s="94"/>
      <c r="T87" s="93"/>
      <c r="U87" s="94"/>
      <c r="V87" s="93"/>
      <c r="W87" s="94"/>
      <c r="X87" s="93"/>
      <c r="Y87" s="95"/>
      <c r="Z87" s="6"/>
    </row>
    <row r="88" spans="1:26" s="53" customFormat="1" ht="30" customHeight="1">
      <c r="A88" s="52">
        <f t="shared" si="1"/>
        <v>79</v>
      </c>
      <c r="B88" s="87"/>
      <c r="C88" s="88"/>
      <c r="D88" s="139"/>
      <c r="E88" s="144"/>
      <c r="F88" s="145"/>
      <c r="G88" s="142"/>
      <c r="H88" s="143"/>
      <c r="I88" s="89"/>
      <c r="J88" s="89"/>
      <c r="K88" s="88"/>
      <c r="L88" s="90"/>
      <c r="M88" s="91"/>
      <c r="N88" s="92"/>
      <c r="O88" s="143"/>
      <c r="P88" s="93"/>
      <c r="Q88" s="94"/>
      <c r="R88" s="93"/>
      <c r="S88" s="94"/>
      <c r="T88" s="93"/>
      <c r="U88" s="94"/>
      <c r="V88" s="93"/>
      <c r="W88" s="94"/>
      <c r="X88" s="93"/>
      <c r="Y88" s="95"/>
      <c r="Z88" s="6"/>
    </row>
    <row r="89" spans="1:26" s="53" customFormat="1" ht="30" customHeight="1">
      <c r="A89" s="52">
        <f t="shared" si="1"/>
        <v>80</v>
      </c>
      <c r="B89" s="87"/>
      <c r="C89" s="88"/>
      <c r="D89" s="139"/>
      <c r="E89" s="144"/>
      <c r="F89" s="145"/>
      <c r="G89" s="142"/>
      <c r="H89" s="143"/>
      <c r="I89" s="89"/>
      <c r="J89" s="89"/>
      <c r="K89" s="88"/>
      <c r="L89" s="90"/>
      <c r="M89" s="91"/>
      <c r="N89" s="92"/>
      <c r="O89" s="143"/>
      <c r="P89" s="93"/>
      <c r="Q89" s="94"/>
      <c r="R89" s="93"/>
      <c r="S89" s="94"/>
      <c r="T89" s="93"/>
      <c r="U89" s="94"/>
      <c r="V89" s="93"/>
      <c r="W89" s="94"/>
      <c r="X89" s="93"/>
      <c r="Y89" s="95"/>
      <c r="Z89" s="6"/>
    </row>
    <row r="90" spans="1:26" s="53" customFormat="1" ht="30" customHeight="1">
      <c r="A90" s="52">
        <f t="shared" si="1"/>
        <v>81</v>
      </c>
      <c r="B90" s="87"/>
      <c r="C90" s="88"/>
      <c r="D90" s="139"/>
      <c r="E90" s="144"/>
      <c r="F90" s="145"/>
      <c r="G90" s="142"/>
      <c r="H90" s="143"/>
      <c r="I90" s="89"/>
      <c r="J90" s="89"/>
      <c r="K90" s="88"/>
      <c r="L90" s="90"/>
      <c r="M90" s="91"/>
      <c r="N90" s="92"/>
      <c r="O90" s="143"/>
      <c r="P90" s="93"/>
      <c r="Q90" s="94"/>
      <c r="R90" s="93"/>
      <c r="S90" s="94"/>
      <c r="T90" s="93"/>
      <c r="U90" s="94"/>
      <c r="V90" s="93"/>
      <c r="W90" s="94"/>
      <c r="X90" s="93"/>
      <c r="Y90" s="95"/>
      <c r="Z90" s="6"/>
    </row>
    <row r="91" spans="1:26" s="53" customFormat="1" ht="30" customHeight="1">
      <c r="A91" s="52">
        <f t="shared" si="1"/>
        <v>82</v>
      </c>
      <c r="B91" s="87"/>
      <c r="C91" s="88"/>
      <c r="D91" s="139"/>
      <c r="E91" s="144"/>
      <c r="F91" s="145"/>
      <c r="G91" s="142"/>
      <c r="H91" s="143"/>
      <c r="I91" s="89"/>
      <c r="J91" s="89"/>
      <c r="K91" s="88"/>
      <c r="L91" s="90"/>
      <c r="M91" s="91"/>
      <c r="N91" s="92"/>
      <c r="O91" s="143"/>
      <c r="P91" s="93"/>
      <c r="Q91" s="94"/>
      <c r="R91" s="93"/>
      <c r="S91" s="94"/>
      <c r="T91" s="93"/>
      <c r="U91" s="94"/>
      <c r="V91" s="93"/>
      <c r="W91" s="94"/>
      <c r="X91" s="93"/>
      <c r="Y91" s="95"/>
      <c r="Z91" s="6"/>
    </row>
    <row r="92" spans="1:26" s="53" customFormat="1" ht="30" customHeight="1">
      <c r="A92" s="52">
        <f t="shared" si="1"/>
        <v>83</v>
      </c>
      <c r="B92" s="87"/>
      <c r="C92" s="88"/>
      <c r="D92" s="139"/>
      <c r="E92" s="144"/>
      <c r="F92" s="145"/>
      <c r="G92" s="142"/>
      <c r="H92" s="143"/>
      <c r="I92" s="89"/>
      <c r="J92" s="89"/>
      <c r="K92" s="88"/>
      <c r="L92" s="90"/>
      <c r="M92" s="91"/>
      <c r="N92" s="92"/>
      <c r="O92" s="143"/>
      <c r="P92" s="93"/>
      <c r="Q92" s="94"/>
      <c r="R92" s="93"/>
      <c r="S92" s="94"/>
      <c r="T92" s="93"/>
      <c r="U92" s="94"/>
      <c r="V92" s="93"/>
      <c r="W92" s="94"/>
      <c r="X92" s="93"/>
      <c r="Y92" s="95"/>
      <c r="Z92" s="6"/>
    </row>
    <row r="93" spans="1:26" s="53" customFormat="1" ht="30" customHeight="1">
      <c r="A93" s="52">
        <f t="shared" si="1"/>
        <v>84</v>
      </c>
      <c r="B93" s="87"/>
      <c r="C93" s="88"/>
      <c r="D93" s="139"/>
      <c r="E93" s="144"/>
      <c r="F93" s="145"/>
      <c r="G93" s="142"/>
      <c r="H93" s="143"/>
      <c r="I93" s="89"/>
      <c r="J93" s="89"/>
      <c r="K93" s="88"/>
      <c r="L93" s="90"/>
      <c r="M93" s="91"/>
      <c r="N93" s="92"/>
      <c r="O93" s="143"/>
      <c r="P93" s="93"/>
      <c r="Q93" s="94"/>
      <c r="R93" s="93"/>
      <c r="S93" s="94"/>
      <c r="T93" s="93"/>
      <c r="U93" s="94"/>
      <c r="V93" s="93"/>
      <c r="W93" s="94"/>
      <c r="X93" s="93"/>
      <c r="Y93" s="95"/>
      <c r="Z93" s="6"/>
    </row>
    <row r="94" spans="1:26" s="53" customFormat="1" ht="30" customHeight="1">
      <c r="A94" s="52">
        <f t="shared" si="1"/>
        <v>85</v>
      </c>
      <c r="B94" s="87"/>
      <c r="C94" s="88"/>
      <c r="D94" s="139"/>
      <c r="E94" s="144"/>
      <c r="F94" s="145"/>
      <c r="G94" s="142"/>
      <c r="H94" s="143"/>
      <c r="I94" s="89"/>
      <c r="J94" s="89"/>
      <c r="K94" s="88"/>
      <c r="L94" s="90"/>
      <c r="M94" s="91"/>
      <c r="N94" s="92"/>
      <c r="O94" s="143"/>
      <c r="P94" s="93"/>
      <c r="Q94" s="94"/>
      <c r="R94" s="93"/>
      <c r="S94" s="94"/>
      <c r="T94" s="93"/>
      <c r="U94" s="94"/>
      <c r="V94" s="93"/>
      <c r="W94" s="94"/>
      <c r="X94" s="93"/>
      <c r="Y94" s="95"/>
      <c r="Z94" s="6"/>
    </row>
    <row r="95" spans="1:26" s="53" customFormat="1" ht="30" customHeight="1">
      <c r="A95" s="52">
        <f t="shared" si="1"/>
        <v>86</v>
      </c>
      <c r="B95" s="87"/>
      <c r="C95" s="88"/>
      <c r="D95" s="139"/>
      <c r="E95" s="144"/>
      <c r="F95" s="145"/>
      <c r="G95" s="142"/>
      <c r="H95" s="143"/>
      <c r="I95" s="89"/>
      <c r="J95" s="89"/>
      <c r="K95" s="88"/>
      <c r="L95" s="90"/>
      <c r="M95" s="91"/>
      <c r="N95" s="92"/>
      <c r="O95" s="143"/>
      <c r="P95" s="93"/>
      <c r="Q95" s="94"/>
      <c r="R95" s="93"/>
      <c r="S95" s="94"/>
      <c r="T95" s="93"/>
      <c r="U95" s="94"/>
      <c r="V95" s="93"/>
      <c r="W95" s="94"/>
      <c r="X95" s="93"/>
      <c r="Y95" s="95"/>
      <c r="Z95" s="6"/>
    </row>
    <row r="96" spans="1:26" s="53" customFormat="1" ht="30" customHeight="1">
      <c r="A96" s="52">
        <f t="shared" si="1"/>
        <v>87</v>
      </c>
      <c r="B96" s="87"/>
      <c r="C96" s="88"/>
      <c r="D96" s="139"/>
      <c r="E96" s="144"/>
      <c r="F96" s="145"/>
      <c r="G96" s="142"/>
      <c r="H96" s="143"/>
      <c r="I96" s="89"/>
      <c r="J96" s="89"/>
      <c r="K96" s="88"/>
      <c r="L96" s="90"/>
      <c r="M96" s="91"/>
      <c r="N96" s="92"/>
      <c r="O96" s="143"/>
      <c r="P96" s="93"/>
      <c r="Q96" s="94"/>
      <c r="R96" s="93"/>
      <c r="S96" s="94"/>
      <c r="T96" s="93"/>
      <c r="U96" s="94"/>
      <c r="V96" s="93"/>
      <c r="W96" s="94"/>
      <c r="X96" s="93"/>
      <c r="Y96" s="95"/>
      <c r="Z96" s="6"/>
    </row>
    <row r="97" spans="1:26" s="53" customFormat="1" ht="30" customHeight="1">
      <c r="A97" s="52">
        <f t="shared" si="1"/>
        <v>88</v>
      </c>
      <c r="B97" s="87"/>
      <c r="C97" s="88"/>
      <c r="D97" s="139"/>
      <c r="E97" s="144"/>
      <c r="F97" s="145"/>
      <c r="G97" s="142"/>
      <c r="H97" s="143"/>
      <c r="I97" s="89"/>
      <c r="J97" s="89"/>
      <c r="K97" s="88"/>
      <c r="L97" s="90"/>
      <c r="M97" s="91"/>
      <c r="N97" s="92"/>
      <c r="O97" s="143"/>
      <c r="P97" s="93"/>
      <c r="Q97" s="94"/>
      <c r="R97" s="93"/>
      <c r="S97" s="94"/>
      <c r="T97" s="93"/>
      <c r="U97" s="94"/>
      <c r="V97" s="93"/>
      <c r="W97" s="94"/>
      <c r="X97" s="93"/>
      <c r="Y97" s="95"/>
      <c r="Z97" s="6"/>
    </row>
    <row r="98" spans="1:26" s="53" customFormat="1" ht="30" customHeight="1">
      <c r="A98" s="52">
        <f t="shared" si="1"/>
        <v>89</v>
      </c>
      <c r="B98" s="87"/>
      <c r="C98" s="88"/>
      <c r="D98" s="139"/>
      <c r="E98" s="144"/>
      <c r="F98" s="145"/>
      <c r="G98" s="142"/>
      <c r="H98" s="143"/>
      <c r="I98" s="89"/>
      <c r="J98" s="89"/>
      <c r="K98" s="88"/>
      <c r="L98" s="90"/>
      <c r="M98" s="91"/>
      <c r="N98" s="92"/>
      <c r="O98" s="143"/>
      <c r="P98" s="93"/>
      <c r="Q98" s="94"/>
      <c r="R98" s="93"/>
      <c r="S98" s="94"/>
      <c r="T98" s="93"/>
      <c r="U98" s="94"/>
      <c r="V98" s="93"/>
      <c r="W98" s="94"/>
      <c r="X98" s="93"/>
      <c r="Y98" s="95"/>
      <c r="Z98" s="6"/>
    </row>
    <row r="99" spans="1:26" s="53" customFormat="1" ht="30" customHeight="1">
      <c r="A99" s="52">
        <f t="shared" si="1"/>
        <v>90</v>
      </c>
      <c r="B99" s="87"/>
      <c r="C99" s="88"/>
      <c r="D99" s="139"/>
      <c r="E99" s="144"/>
      <c r="F99" s="145"/>
      <c r="G99" s="142"/>
      <c r="H99" s="143"/>
      <c r="I99" s="89"/>
      <c r="J99" s="89"/>
      <c r="K99" s="88"/>
      <c r="L99" s="90"/>
      <c r="M99" s="91"/>
      <c r="N99" s="92"/>
      <c r="O99" s="143"/>
      <c r="P99" s="93"/>
      <c r="Q99" s="94"/>
      <c r="R99" s="93"/>
      <c r="S99" s="94"/>
      <c r="T99" s="93"/>
      <c r="U99" s="94"/>
      <c r="V99" s="93"/>
      <c r="W99" s="94"/>
      <c r="X99" s="93"/>
      <c r="Y99" s="95"/>
      <c r="Z99" s="6"/>
    </row>
    <row r="100" spans="1:26" s="53" customFormat="1" ht="30" customHeight="1">
      <c r="A100" s="52">
        <f t="shared" si="1"/>
        <v>91</v>
      </c>
      <c r="B100" s="87"/>
      <c r="C100" s="88"/>
      <c r="D100" s="139"/>
      <c r="E100" s="144"/>
      <c r="F100" s="145"/>
      <c r="G100" s="142"/>
      <c r="H100" s="143"/>
      <c r="I100" s="89"/>
      <c r="J100" s="89"/>
      <c r="K100" s="88"/>
      <c r="L100" s="90"/>
      <c r="M100" s="91"/>
      <c r="N100" s="92"/>
      <c r="O100" s="143"/>
      <c r="P100" s="93"/>
      <c r="Q100" s="94"/>
      <c r="R100" s="93"/>
      <c r="S100" s="94"/>
      <c r="T100" s="93"/>
      <c r="U100" s="94"/>
      <c r="V100" s="93"/>
      <c r="W100" s="94"/>
      <c r="X100" s="93"/>
      <c r="Y100" s="95"/>
      <c r="Z100" s="6"/>
    </row>
    <row r="101" spans="1:26" s="53" customFormat="1" ht="30" customHeight="1">
      <c r="A101" s="52">
        <f t="shared" si="1"/>
        <v>92</v>
      </c>
      <c r="B101" s="87"/>
      <c r="C101" s="88"/>
      <c r="D101" s="139"/>
      <c r="E101" s="144"/>
      <c r="F101" s="145"/>
      <c r="G101" s="142"/>
      <c r="H101" s="143"/>
      <c r="I101" s="89"/>
      <c r="J101" s="89"/>
      <c r="K101" s="88"/>
      <c r="L101" s="90"/>
      <c r="M101" s="91"/>
      <c r="N101" s="92"/>
      <c r="O101" s="143"/>
      <c r="P101" s="93"/>
      <c r="Q101" s="94"/>
      <c r="R101" s="93"/>
      <c r="S101" s="94"/>
      <c r="T101" s="93"/>
      <c r="U101" s="94"/>
      <c r="V101" s="93"/>
      <c r="W101" s="94"/>
      <c r="X101" s="93"/>
      <c r="Y101" s="95"/>
      <c r="Z101" s="6"/>
    </row>
    <row r="102" spans="1:26" s="53" customFormat="1" ht="30" customHeight="1">
      <c r="A102" s="52">
        <f t="shared" si="1"/>
        <v>93</v>
      </c>
      <c r="B102" s="87"/>
      <c r="C102" s="88"/>
      <c r="D102" s="139"/>
      <c r="E102" s="144"/>
      <c r="F102" s="145"/>
      <c r="G102" s="142"/>
      <c r="H102" s="143"/>
      <c r="I102" s="89"/>
      <c r="J102" s="89"/>
      <c r="K102" s="88"/>
      <c r="L102" s="90"/>
      <c r="M102" s="91"/>
      <c r="N102" s="92"/>
      <c r="O102" s="143"/>
      <c r="P102" s="93"/>
      <c r="Q102" s="94"/>
      <c r="R102" s="93"/>
      <c r="S102" s="94"/>
      <c r="T102" s="93"/>
      <c r="U102" s="94"/>
      <c r="V102" s="93"/>
      <c r="W102" s="94"/>
      <c r="X102" s="93"/>
      <c r="Y102" s="95"/>
      <c r="Z102" s="6"/>
    </row>
    <row r="103" spans="1:26" s="53" customFormat="1" ht="30" customHeight="1">
      <c r="A103" s="52">
        <f t="shared" si="1"/>
        <v>94</v>
      </c>
      <c r="B103" s="87"/>
      <c r="C103" s="88"/>
      <c r="D103" s="139"/>
      <c r="E103" s="144"/>
      <c r="F103" s="145"/>
      <c r="G103" s="142"/>
      <c r="H103" s="143"/>
      <c r="I103" s="89"/>
      <c r="J103" s="89"/>
      <c r="K103" s="88"/>
      <c r="L103" s="90"/>
      <c r="M103" s="91"/>
      <c r="N103" s="92"/>
      <c r="O103" s="143"/>
      <c r="P103" s="93"/>
      <c r="Q103" s="94"/>
      <c r="R103" s="93"/>
      <c r="S103" s="94"/>
      <c r="T103" s="93"/>
      <c r="U103" s="94"/>
      <c r="V103" s="93"/>
      <c r="W103" s="94"/>
      <c r="X103" s="93"/>
      <c r="Y103" s="95"/>
      <c r="Z103" s="6"/>
    </row>
    <row r="104" spans="1:26" s="53" customFormat="1" ht="30" customHeight="1">
      <c r="A104" s="52">
        <f t="shared" si="1"/>
        <v>95</v>
      </c>
      <c r="B104" s="87"/>
      <c r="C104" s="88"/>
      <c r="D104" s="139"/>
      <c r="E104" s="144"/>
      <c r="F104" s="145"/>
      <c r="G104" s="142"/>
      <c r="H104" s="143"/>
      <c r="I104" s="89"/>
      <c r="J104" s="89"/>
      <c r="K104" s="88"/>
      <c r="L104" s="90"/>
      <c r="M104" s="91"/>
      <c r="N104" s="92"/>
      <c r="O104" s="143"/>
      <c r="P104" s="93"/>
      <c r="Q104" s="94"/>
      <c r="R104" s="93"/>
      <c r="S104" s="94"/>
      <c r="T104" s="93"/>
      <c r="U104" s="94"/>
      <c r="V104" s="93"/>
      <c r="W104" s="94"/>
      <c r="X104" s="93"/>
      <c r="Y104" s="95"/>
      <c r="Z104" s="6"/>
    </row>
    <row r="105" spans="1:26" s="53" customFormat="1" ht="30" customHeight="1">
      <c r="A105" s="52">
        <f t="shared" si="1"/>
        <v>96</v>
      </c>
      <c r="B105" s="87"/>
      <c r="C105" s="88"/>
      <c r="D105" s="139"/>
      <c r="E105" s="144"/>
      <c r="F105" s="145"/>
      <c r="G105" s="142"/>
      <c r="H105" s="143"/>
      <c r="I105" s="89"/>
      <c r="J105" s="89"/>
      <c r="K105" s="88"/>
      <c r="L105" s="90"/>
      <c r="M105" s="91"/>
      <c r="N105" s="92"/>
      <c r="O105" s="143"/>
      <c r="P105" s="93"/>
      <c r="Q105" s="94"/>
      <c r="R105" s="93"/>
      <c r="S105" s="94"/>
      <c r="T105" s="93"/>
      <c r="U105" s="94"/>
      <c r="V105" s="93"/>
      <c r="W105" s="94"/>
      <c r="X105" s="93"/>
      <c r="Y105" s="95"/>
      <c r="Z105" s="6"/>
    </row>
    <row r="106" spans="1:25" ht="30" customHeight="1">
      <c r="A106" s="52">
        <f t="shared" si="1"/>
        <v>97</v>
      </c>
      <c r="B106" s="87"/>
      <c r="C106" s="88"/>
      <c r="D106" s="139"/>
      <c r="E106" s="144"/>
      <c r="F106" s="145"/>
      <c r="G106" s="142"/>
      <c r="H106" s="143"/>
      <c r="I106" s="89"/>
      <c r="J106" s="89"/>
      <c r="K106" s="88"/>
      <c r="L106" s="90"/>
      <c r="M106" s="91"/>
      <c r="N106" s="92"/>
      <c r="O106" s="143"/>
      <c r="P106" s="93"/>
      <c r="Q106" s="94"/>
      <c r="R106" s="93"/>
      <c r="S106" s="94"/>
      <c r="T106" s="93"/>
      <c r="U106" s="94"/>
      <c r="V106" s="93"/>
      <c r="W106" s="94"/>
      <c r="X106" s="93"/>
      <c r="Y106" s="95"/>
    </row>
    <row r="107" spans="1:25" ht="30" customHeight="1">
      <c r="A107" s="52">
        <f t="shared" si="1"/>
        <v>98</v>
      </c>
      <c r="B107" s="87"/>
      <c r="C107" s="88"/>
      <c r="D107" s="139"/>
      <c r="E107" s="144"/>
      <c r="F107" s="145"/>
      <c r="G107" s="142"/>
      <c r="H107" s="143"/>
      <c r="I107" s="89"/>
      <c r="J107" s="89"/>
      <c r="K107" s="88"/>
      <c r="L107" s="90"/>
      <c r="M107" s="91"/>
      <c r="N107" s="92"/>
      <c r="O107" s="143"/>
      <c r="P107" s="93"/>
      <c r="Q107" s="94"/>
      <c r="R107" s="93"/>
      <c r="S107" s="94"/>
      <c r="T107" s="93"/>
      <c r="U107" s="94"/>
      <c r="V107" s="93"/>
      <c r="W107" s="94"/>
      <c r="X107" s="93"/>
      <c r="Y107" s="95"/>
    </row>
    <row r="108" spans="1:25" ht="30" customHeight="1">
      <c r="A108" s="52">
        <f t="shared" si="1"/>
        <v>99</v>
      </c>
      <c r="B108" s="87"/>
      <c r="C108" s="88"/>
      <c r="D108" s="139"/>
      <c r="E108" s="144"/>
      <c r="F108" s="145"/>
      <c r="G108" s="142"/>
      <c r="H108" s="143"/>
      <c r="I108" s="89"/>
      <c r="J108" s="89"/>
      <c r="K108" s="88"/>
      <c r="L108" s="90"/>
      <c r="M108" s="91"/>
      <c r="N108" s="92"/>
      <c r="O108" s="143"/>
      <c r="P108" s="93"/>
      <c r="Q108" s="94"/>
      <c r="R108" s="93"/>
      <c r="S108" s="94"/>
      <c r="T108" s="93"/>
      <c r="U108" s="94"/>
      <c r="V108" s="93"/>
      <c r="W108" s="94"/>
      <c r="X108" s="93"/>
      <c r="Y108" s="95"/>
    </row>
    <row r="109" spans="1:25" ht="30" customHeight="1">
      <c r="A109" s="52">
        <f t="shared" si="1"/>
        <v>100</v>
      </c>
      <c r="B109" s="87"/>
      <c r="C109" s="88"/>
      <c r="D109" s="139"/>
      <c r="E109" s="144"/>
      <c r="F109" s="145"/>
      <c r="G109" s="142"/>
      <c r="H109" s="143"/>
      <c r="I109" s="89"/>
      <c r="J109" s="89"/>
      <c r="K109" s="88"/>
      <c r="L109" s="90"/>
      <c r="M109" s="91"/>
      <c r="N109" s="92"/>
      <c r="O109" s="143"/>
      <c r="P109" s="93"/>
      <c r="Q109" s="94"/>
      <c r="R109" s="93"/>
      <c r="S109" s="94"/>
      <c r="T109" s="93"/>
      <c r="U109" s="94"/>
      <c r="V109" s="93"/>
      <c r="W109" s="94"/>
      <c r="X109" s="93"/>
      <c r="Y109" s="95"/>
    </row>
    <row r="110" spans="1:25" ht="30" customHeight="1">
      <c r="A110" s="52">
        <f t="shared" si="1"/>
        <v>101</v>
      </c>
      <c r="B110" s="87"/>
      <c r="C110" s="88"/>
      <c r="D110" s="139"/>
      <c r="E110" s="144"/>
      <c r="F110" s="145"/>
      <c r="G110" s="142"/>
      <c r="H110" s="143"/>
      <c r="I110" s="89"/>
      <c r="J110" s="89"/>
      <c r="K110" s="88"/>
      <c r="L110" s="90"/>
      <c r="M110" s="91"/>
      <c r="N110" s="92"/>
      <c r="O110" s="143"/>
      <c r="P110" s="93"/>
      <c r="Q110" s="94"/>
      <c r="R110" s="93"/>
      <c r="S110" s="94"/>
      <c r="T110" s="93"/>
      <c r="U110" s="94"/>
      <c r="V110" s="93"/>
      <c r="W110" s="94"/>
      <c r="X110" s="93"/>
      <c r="Y110" s="95"/>
    </row>
    <row r="111" spans="1:25" ht="30" customHeight="1">
      <c r="A111" s="52">
        <f t="shared" si="1"/>
        <v>102</v>
      </c>
      <c r="B111" s="87"/>
      <c r="C111" s="88"/>
      <c r="D111" s="139"/>
      <c r="E111" s="144"/>
      <c r="F111" s="145"/>
      <c r="G111" s="142"/>
      <c r="H111" s="143"/>
      <c r="I111" s="89"/>
      <c r="J111" s="89"/>
      <c r="K111" s="88"/>
      <c r="L111" s="90"/>
      <c r="M111" s="91"/>
      <c r="N111" s="92"/>
      <c r="O111" s="143"/>
      <c r="P111" s="93"/>
      <c r="Q111" s="94"/>
      <c r="R111" s="93"/>
      <c r="S111" s="94"/>
      <c r="T111" s="93"/>
      <c r="U111" s="94"/>
      <c r="V111" s="93"/>
      <c r="W111" s="94"/>
      <c r="X111" s="93"/>
      <c r="Y111" s="95"/>
    </row>
    <row r="112" spans="1:25" ht="30" customHeight="1">
      <c r="A112" s="52">
        <f t="shared" si="1"/>
        <v>103</v>
      </c>
      <c r="B112" s="87"/>
      <c r="C112" s="88"/>
      <c r="D112" s="139"/>
      <c r="E112" s="144"/>
      <c r="F112" s="145"/>
      <c r="G112" s="142"/>
      <c r="H112" s="143"/>
      <c r="I112" s="89"/>
      <c r="J112" s="89"/>
      <c r="K112" s="88"/>
      <c r="L112" s="90"/>
      <c r="M112" s="91"/>
      <c r="N112" s="92"/>
      <c r="O112" s="143"/>
      <c r="P112" s="93"/>
      <c r="Q112" s="94"/>
      <c r="R112" s="93"/>
      <c r="S112" s="94"/>
      <c r="T112" s="93"/>
      <c r="U112" s="94"/>
      <c r="V112" s="93"/>
      <c r="W112" s="94"/>
      <c r="X112" s="93"/>
      <c r="Y112" s="95"/>
    </row>
    <row r="113" spans="1:25" ht="30" customHeight="1">
      <c r="A113" s="52">
        <f t="shared" si="1"/>
        <v>104</v>
      </c>
      <c r="B113" s="87"/>
      <c r="C113" s="88"/>
      <c r="D113" s="139"/>
      <c r="E113" s="144"/>
      <c r="F113" s="145"/>
      <c r="G113" s="142"/>
      <c r="H113" s="143"/>
      <c r="I113" s="89"/>
      <c r="J113" s="89"/>
      <c r="K113" s="88"/>
      <c r="L113" s="90"/>
      <c r="M113" s="91"/>
      <c r="N113" s="92"/>
      <c r="O113" s="143"/>
      <c r="P113" s="93"/>
      <c r="Q113" s="94"/>
      <c r="R113" s="93"/>
      <c r="S113" s="94"/>
      <c r="T113" s="93"/>
      <c r="U113" s="94"/>
      <c r="V113" s="93"/>
      <c r="W113" s="94"/>
      <c r="X113" s="93"/>
      <c r="Y113" s="95"/>
    </row>
    <row r="114" spans="1:25" ht="30" customHeight="1">
      <c r="A114" s="52">
        <f t="shared" si="1"/>
        <v>105</v>
      </c>
      <c r="B114" s="87"/>
      <c r="C114" s="88"/>
      <c r="D114" s="139"/>
      <c r="E114" s="144"/>
      <c r="F114" s="145"/>
      <c r="G114" s="142"/>
      <c r="H114" s="143"/>
      <c r="I114" s="89"/>
      <c r="J114" s="89"/>
      <c r="K114" s="88"/>
      <c r="L114" s="90"/>
      <c r="M114" s="91"/>
      <c r="N114" s="92"/>
      <c r="O114" s="143"/>
      <c r="P114" s="93"/>
      <c r="Q114" s="94"/>
      <c r="R114" s="93"/>
      <c r="S114" s="94"/>
      <c r="T114" s="93"/>
      <c r="U114" s="94"/>
      <c r="V114" s="93"/>
      <c r="W114" s="94"/>
      <c r="X114" s="93"/>
      <c r="Y114" s="95"/>
    </row>
    <row r="115" spans="1:25" ht="30" customHeight="1">
      <c r="A115" s="52">
        <f t="shared" si="1"/>
        <v>106</v>
      </c>
      <c r="B115" s="87"/>
      <c r="C115" s="88"/>
      <c r="D115" s="139"/>
      <c r="E115" s="144"/>
      <c r="F115" s="145"/>
      <c r="G115" s="142"/>
      <c r="H115" s="143"/>
      <c r="I115" s="89"/>
      <c r="J115" s="89"/>
      <c r="K115" s="88"/>
      <c r="L115" s="90"/>
      <c r="M115" s="91"/>
      <c r="N115" s="92"/>
      <c r="O115" s="143"/>
      <c r="P115" s="93"/>
      <c r="Q115" s="94"/>
      <c r="R115" s="93"/>
      <c r="S115" s="94"/>
      <c r="T115" s="93"/>
      <c r="U115" s="94"/>
      <c r="V115" s="93"/>
      <c r="W115" s="94"/>
      <c r="X115" s="93"/>
      <c r="Y115" s="95"/>
    </row>
    <row r="116" spans="1:25" ht="30" customHeight="1">
      <c r="A116" s="52">
        <f t="shared" si="1"/>
        <v>107</v>
      </c>
      <c r="B116" s="87"/>
      <c r="C116" s="88"/>
      <c r="D116" s="139"/>
      <c r="E116" s="144"/>
      <c r="F116" s="145"/>
      <c r="G116" s="142"/>
      <c r="H116" s="143"/>
      <c r="I116" s="89"/>
      <c r="J116" s="89"/>
      <c r="K116" s="88"/>
      <c r="L116" s="90"/>
      <c r="M116" s="91"/>
      <c r="N116" s="92"/>
      <c r="O116" s="143"/>
      <c r="P116" s="93"/>
      <c r="Q116" s="94"/>
      <c r="R116" s="93"/>
      <c r="S116" s="94"/>
      <c r="T116" s="93"/>
      <c r="U116" s="94"/>
      <c r="V116" s="93"/>
      <c r="W116" s="94"/>
      <c r="X116" s="93"/>
      <c r="Y116" s="95"/>
    </row>
    <row r="117" spans="1:25" ht="30" customHeight="1">
      <c r="A117" s="52">
        <f t="shared" si="1"/>
        <v>108</v>
      </c>
      <c r="B117" s="87"/>
      <c r="C117" s="88"/>
      <c r="D117" s="139"/>
      <c r="E117" s="144"/>
      <c r="F117" s="145"/>
      <c r="G117" s="142"/>
      <c r="H117" s="143"/>
      <c r="I117" s="89"/>
      <c r="J117" s="89"/>
      <c r="K117" s="88"/>
      <c r="L117" s="90"/>
      <c r="M117" s="91"/>
      <c r="N117" s="92"/>
      <c r="O117" s="143"/>
      <c r="P117" s="93"/>
      <c r="Q117" s="94"/>
      <c r="R117" s="93"/>
      <c r="S117" s="94"/>
      <c r="T117" s="93"/>
      <c r="U117" s="94"/>
      <c r="V117" s="93"/>
      <c r="W117" s="94"/>
      <c r="X117" s="93"/>
      <c r="Y117" s="95"/>
    </row>
    <row r="118" spans="1:25" ht="30" customHeight="1">
      <c r="A118" s="52">
        <f t="shared" si="1"/>
        <v>109</v>
      </c>
      <c r="B118" s="87"/>
      <c r="C118" s="88"/>
      <c r="D118" s="139"/>
      <c r="E118" s="144"/>
      <c r="F118" s="145"/>
      <c r="G118" s="142"/>
      <c r="H118" s="143"/>
      <c r="I118" s="89"/>
      <c r="J118" s="89"/>
      <c r="K118" s="88"/>
      <c r="L118" s="90"/>
      <c r="M118" s="91"/>
      <c r="N118" s="92"/>
      <c r="O118" s="143"/>
      <c r="P118" s="93"/>
      <c r="Q118" s="94"/>
      <c r="R118" s="93"/>
      <c r="S118" s="94"/>
      <c r="T118" s="93"/>
      <c r="U118" s="94"/>
      <c r="V118" s="93"/>
      <c r="W118" s="94"/>
      <c r="X118" s="93"/>
      <c r="Y118" s="95"/>
    </row>
    <row r="119" spans="1:25" ht="30" customHeight="1">
      <c r="A119" s="52">
        <f t="shared" si="1"/>
        <v>110</v>
      </c>
      <c r="B119" s="87"/>
      <c r="C119" s="88"/>
      <c r="D119" s="139"/>
      <c r="E119" s="144"/>
      <c r="F119" s="145"/>
      <c r="G119" s="142"/>
      <c r="H119" s="143"/>
      <c r="I119" s="89"/>
      <c r="J119" s="89"/>
      <c r="K119" s="88"/>
      <c r="L119" s="90"/>
      <c r="M119" s="91"/>
      <c r="N119" s="92"/>
      <c r="O119" s="143"/>
      <c r="P119" s="93"/>
      <c r="Q119" s="94"/>
      <c r="R119" s="93"/>
      <c r="S119" s="94"/>
      <c r="T119" s="93"/>
      <c r="U119" s="94"/>
      <c r="V119" s="93"/>
      <c r="W119" s="94"/>
      <c r="X119" s="93"/>
      <c r="Y119" s="95"/>
    </row>
    <row r="120" spans="1:25" ht="30" customHeight="1">
      <c r="A120" s="52">
        <f t="shared" si="1"/>
        <v>111</v>
      </c>
      <c r="B120" s="87"/>
      <c r="C120" s="88"/>
      <c r="D120" s="139"/>
      <c r="E120" s="144"/>
      <c r="F120" s="145"/>
      <c r="G120" s="142"/>
      <c r="H120" s="143"/>
      <c r="I120" s="89"/>
      <c r="J120" s="89"/>
      <c r="K120" s="88"/>
      <c r="L120" s="90"/>
      <c r="M120" s="91"/>
      <c r="N120" s="92"/>
      <c r="O120" s="143"/>
      <c r="P120" s="93"/>
      <c r="Q120" s="94"/>
      <c r="R120" s="93"/>
      <c r="S120" s="94"/>
      <c r="T120" s="93"/>
      <c r="U120" s="94"/>
      <c r="V120" s="93"/>
      <c r="W120" s="94"/>
      <c r="X120" s="93"/>
      <c r="Y120" s="95"/>
    </row>
    <row r="121" spans="1:25" ht="30" customHeight="1">
      <c r="A121" s="52">
        <f t="shared" si="1"/>
        <v>112</v>
      </c>
      <c r="B121" s="87"/>
      <c r="C121" s="88"/>
      <c r="D121" s="139"/>
      <c r="E121" s="144"/>
      <c r="F121" s="145"/>
      <c r="G121" s="142"/>
      <c r="H121" s="143"/>
      <c r="I121" s="89"/>
      <c r="J121" s="89"/>
      <c r="K121" s="88"/>
      <c r="L121" s="90"/>
      <c r="M121" s="91"/>
      <c r="N121" s="92"/>
      <c r="O121" s="143"/>
      <c r="P121" s="93"/>
      <c r="Q121" s="94"/>
      <c r="R121" s="93"/>
      <c r="S121" s="94"/>
      <c r="T121" s="93"/>
      <c r="U121" s="94"/>
      <c r="V121" s="93"/>
      <c r="W121" s="94"/>
      <c r="X121" s="93"/>
      <c r="Y121" s="95"/>
    </row>
    <row r="122" spans="1:25" ht="30" customHeight="1">
      <c r="A122" s="52">
        <f t="shared" si="1"/>
        <v>113</v>
      </c>
      <c r="B122" s="87"/>
      <c r="C122" s="88"/>
      <c r="D122" s="139"/>
      <c r="E122" s="144"/>
      <c r="F122" s="145"/>
      <c r="G122" s="142"/>
      <c r="H122" s="143"/>
      <c r="I122" s="89"/>
      <c r="J122" s="89"/>
      <c r="K122" s="88"/>
      <c r="L122" s="90"/>
      <c r="M122" s="91"/>
      <c r="N122" s="92"/>
      <c r="O122" s="143"/>
      <c r="P122" s="93"/>
      <c r="Q122" s="94"/>
      <c r="R122" s="93"/>
      <c r="S122" s="94"/>
      <c r="T122" s="93"/>
      <c r="U122" s="94"/>
      <c r="V122" s="93"/>
      <c r="W122" s="94"/>
      <c r="X122" s="93"/>
      <c r="Y122" s="95"/>
    </row>
    <row r="123" spans="1:25" ht="30" customHeight="1">
      <c r="A123" s="52">
        <f t="shared" si="1"/>
        <v>114</v>
      </c>
      <c r="B123" s="87"/>
      <c r="C123" s="88"/>
      <c r="D123" s="139"/>
      <c r="E123" s="144"/>
      <c r="F123" s="145"/>
      <c r="G123" s="142"/>
      <c r="H123" s="143"/>
      <c r="I123" s="89"/>
      <c r="J123" s="89"/>
      <c r="K123" s="88"/>
      <c r="L123" s="90"/>
      <c r="M123" s="91"/>
      <c r="N123" s="92"/>
      <c r="O123" s="143"/>
      <c r="P123" s="93"/>
      <c r="Q123" s="94"/>
      <c r="R123" s="93"/>
      <c r="S123" s="94"/>
      <c r="T123" s="93"/>
      <c r="U123" s="94"/>
      <c r="V123" s="93"/>
      <c r="W123" s="94"/>
      <c r="X123" s="93"/>
      <c r="Y123" s="95"/>
    </row>
    <row r="124" spans="1:25" ht="30" customHeight="1">
      <c r="A124" s="52">
        <f t="shared" si="1"/>
        <v>115</v>
      </c>
      <c r="B124" s="87"/>
      <c r="C124" s="88"/>
      <c r="D124" s="139"/>
      <c r="E124" s="144"/>
      <c r="F124" s="145"/>
      <c r="G124" s="142"/>
      <c r="H124" s="143"/>
      <c r="I124" s="89"/>
      <c r="J124" s="89"/>
      <c r="K124" s="88"/>
      <c r="L124" s="90"/>
      <c r="M124" s="91"/>
      <c r="N124" s="92"/>
      <c r="O124" s="143"/>
      <c r="P124" s="93"/>
      <c r="Q124" s="94"/>
      <c r="R124" s="93"/>
      <c r="S124" s="94"/>
      <c r="T124" s="93"/>
      <c r="U124" s="94"/>
      <c r="V124" s="93"/>
      <c r="W124" s="94"/>
      <c r="X124" s="93"/>
      <c r="Y124" s="95"/>
    </row>
    <row r="125" spans="1:25" ht="30" customHeight="1">
      <c r="A125" s="52">
        <f t="shared" si="1"/>
        <v>116</v>
      </c>
      <c r="B125" s="87"/>
      <c r="C125" s="88"/>
      <c r="D125" s="139"/>
      <c r="E125" s="144"/>
      <c r="F125" s="145"/>
      <c r="G125" s="142"/>
      <c r="H125" s="143"/>
      <c r="I125" s="89"/>
      <c r="J125" s="89"/>
      <c r="K125" s="88"/>
      <c r="L125" s="90"/>
      <c r="M125" s="91"/>
      <c r="N125" s="92"/>
      <c r="O125" s="143"/>
      <c r="P125" s="93"/>
      <c r="Q125" s="94"/>
      <c r="R125" s="93"/>
      <c r="S125" s="94"/>
      <c r="T125" s="93"/>
      <c r="U125" s="94"/>
      <c r="V125" s="93"/>
      <c r="W125" s="94"/>
      <c r="X125" s="93"/>
      <c r="Y125" s="95"/>
    </row>
    <row r="126" spans="1:25" ht="30" customHeight="1">
      <c r="A126" s="52">
        <f t="shared" si="1"/>
        <v>117</v>
      </c>
      <c r="B126" s="87"/>
      <c r="C126" s="88"/>
      <c r="D126" s="139"/>
      <c r="E126" s="144"/>
      <c r="F126" s="145"/>
      <c r="G126" s="142"/>
      <c r="H126" s="143"/>
      <c r="I126" s="89"/>
      <c r="J126" s="89"/>
      <c r="K126" s="88"/>
      <c r="L126" s="90"/>
      <c r="M126" s="91"/>
      <c r="N126" s="92"/>
      <c r="O126" s="143"/>
      <c r="P126" s="93"/>
      <c r="Q126" s="94"/>
      <c r="R126" s="93"/>
      <c r="S126" s="94"/>
      <c r="T126" s="93"/>
      <c r="U126" s="94"/>
      <c r="V126" s="93"/>
      <c r="W126" s="94"/>
      <c r="X126" s="93"/>
      <c r="Y126" s="95"/>
    </row>
    <row r="127" spans="1:25" ht="30" customHeight="1">
      <c r="A127" s="52">
        <f t="shared" si="1"/>
        <v>118</v>
      </c>
      <c r="B127" s="87"/>
      <c r="C127" s="88"/>
      <c r="D127" s="139"/>
      <c r="E127" s="144"/>
      <c r="F127" s="145"/>
      <c r="G127" s="142"/>
      <c r="H127" s="143"/>
      <c r="I127" s="89"/>
      <c r="J127" s="89"/>
      <c r="K127" s="88"/>
      <c r="L127" s="90"/>
      <c r="M127" s="91"/>
      <c r="N127" s="92"/>
      <c r="O127" s="143"/>
      <c r="P127" s="93"/>
      <c r="Q127" s="94"/>
      <c r="R127" s="93"/>
      <c r="S127" s="94"/>
      <c r="T127" s="93"/>
      <c r="U127" s="94"/>
      <c r="V127" s="93"/>
      <c r="W127" s="94"/>
      <c r="X127" s="93"/>
      <c r="Y127" s="95"/>
    </row>
    <row r="128" spans="1:25" ht="30" customHeight="1">
      <c r="A128" s="52">
        <f t="shared" si="1"/>
        <v>119</v>
      </c>
      <c r="B128" s="87"/>
      <c r="C128" s="88"/>
      <c r="D128" s="139"/>
      <c r="E128" s="144"/>
      <c r="F128" s="145"/>
      <c r="G128" s="142"/>
      <c r="H128" s="143"/>
      <c r="I128" s="89"/>
      <c r="J128" s="89"/>
      <c r="K128" s="88"/>
      <c r="L128" s="90"/>
      <c r="M128" s="91"/>
      <c r="N128" s="92"/>
      <c r="O128" s="143"/>
      <c r="P128" s="93"/>
      <c r="Q128" s="94"/>
      <c r="R128" s="93"/>
      <c r="S128" s="94"/>
      <c r="T128" s="93"/>
      <c r="U128" s="94"/>
      <c r="V128" s="93"/>
      <c r="W128" s="94"/>
      <c r="X128" s="93"/>
      <c r="Y128" s="95"/>
    </row>
    <row r="129" spans="1:25" ht="30" customHeight="1">
      <c r="A129" s="52">
        <f t="shared" si="1"/>
        <v>120</v>
      </c>
      <c r="B129" s="87"/>
      <c r="C129" s="88"/>
      <c r="D129" s="139"/>
      <c r="E129" s="144"/>
      <c r="F129" s="145"/>
      <c r="G129" s="142"/>
      <c r="H129" s="143"/>
      <c r="I129" s="89"/>
      <c r="J129" s="89"/>
      <c r="K129" s="88"/>
      <c r="L129" s="90"/>
      <c r="M129" s="91"/>
      <c r="N129" s="92"/>
      <c r="O129" s="143"/>
      <c r="P129" s="93"/>
      <c r="Q129" s="94"/>
      <c r="R129" s="93"/>
      <c r="S129" s="94"/>
      <c r="T129" s="93"/>
      <c r="U129" s="94"/>
      <c r="V129" s="93"/>
      <c r="W129" s="94"/>
      <c r="X129" s="93"/>
      <c r="Y129" s="95"/>
    </row>
    <row r="130" spans="1:25" ht="30" customHeight="1">
      <c r="A130" s="52">
        <f t="shared" si="1"/>
        <v>121</v>
      </c>
      <c r="B130" s="87"/>
      <c r="C130" s="88"/>
      <c r="D130" s="139"/>
      <c r="E130" s="144"/>
      <c r="F130" s="145"/>
      <c r="G130" s="142"/>
      <c r="H130" s="143"/>
      <c r="I130" s="89"/>
      <c r="J130" s="89"/>
      <c r="K130" s="88"/>
      <c r="L130" s="90"/>
      <c r="M130" s="91"/>
      <c r="N130" s="92"/>
      <c r="O130" s="143"/>
      <c r="P130" s="93"/>
      <c r="Q130" s="94"/>
      <c r="R130" s="93"/>
      <c r="S130" s="94"/>
      <c r="T130" s="93"/>
      <c r="U130" s="94"/>
      <c r="V130" s="93"/>
      <c r="W130" s="94"/>
      <c r="X130" s="93"/>
      <c r="Y130" s="95"/>
    </row>
    <row r="131" spans="1:25" ht="30" customHeight="1">
      <c r="A131" s="52">
        <f t="shared" si="1"/>
        <v>122</v>
      </c>
      <c r="B131" s="87"/>
      <c r="C131" s="88"/>
      <c r="D131" s="139"/>
      <c r="E131" s="144"/>
      <c r="F131" s="145"/>
      <c r="G131" s="142"/>
      <c r="H131" s="143"/>
      <c r="I131" s="89"/>
      <c r="J131" s="89"/>
      <c r="K131" s="88"/>
      <c r="L131" s="90"/>
      <c r="M131" s="91"/>
      <c r="N131" s="92"/>
      <c r="O131" s="143"/>
      <c r="P131" s="93"/>
      <c r="Q131" s="94"/>
      <c r="R131" s="93"/>
      <c r="S131" s="94"/>
      <c r="T131" s="93"/>
      <c r="U131" s="94"/>
      <c r="V131" s="93"/>
      <c r="W131" s="94"/>
      <c r="X131" s="93"/>
      <c r="Y131" s="95"/>
    </row>
    <row r="132" spans="1:25" ht="30" customHeight="1">
      <c r="A132" s="52">
        <f t="shared" si="1"/>
        <v>123</v>
      </c>
      <c r="B132" s="87"/>
      <c r="C132" s="88"/>
      <c r="D132" s="139"/>
      <c r="E132" s="144"/>
      <c r="F132" s="145"/>
      <c r="G132" s="142"/>
      <c r="H132" s="143"/>
      <c r="I132" s="89"/>
      <c r="J132" s="89"/>
      <c r="K132" s="88"/>
      <c r="L132" s="90"/>
      <c r="M132" s="91"/>
      <c r="N132" s="92"/>
      <c r="O132" s="143"/>
      <c r="P132" s="93"/>
      <c r="Q132" s="94"/>
      <c r="R132" s="93"/>
      <c r="S132" s="94"/>
      <c r="T132" s="93"/>
      <c r="U132" s="94"/>
      <c r="V132" s="93"/>
      <c r="W132" s="94"/>
      <c r="X132" s="93"/>
      <c r="Y132" s="95"/>
    </row>
    <row r="133" spans="1:25" ht="30" customHeight="1">
      <c r="A133" s="52">
        <f t="shared" si="1"/>
        <v>124</v>
      </c>
      <c r="B133" s="87"/>
      <c r="C133" s="88"/>
      <c r="D133" s="139"/>
      <c r="E133" s="144"/>
      <c r="F133" s="145"/>
      <c r="G133" s="142"/>
      <c r="H133" s="143"/>
      <c r="I133" s="89"/>
      <c r="J133" s="89"/>
      <c r="K133" s="88"/>
      <c r="L133" s="90"/>
      <c r="M133" s="91"/>
      <c r="N133" s="92"/>
      <c r="O133" s="143"/>
      <c r="P133" s="93"/>
      <c r="Q133" s="94"/>
      <c r="R133" s="93"/>
      <c r="S133" s="94"/>
      <c r="T133" s="93"/>
      <c r="U133" s="94"/>
      <c r="V133" s="93"/>
      <c r="W133" s="94"/>
      <c r="X133" s="93"/>
      <c r="Y133" s="95"/>
    </row>
    <row r="134" spans="1:25" ht="30" customHeight="1">
      <c r="A134" s="52">
        <f t="shared" si="1"/>
        <v>125</v>
      </c>
      <c r="B134" s="87"/>
      <c r="C134" s="88"/>
      <c r="D134" s="139"/>
      <c r="E134" s="144"/>
      <c r="F134" s="145"/>
      <c r="G134" s="142"/>
      <c r="H134" s="143"/>
      <c r="I134" s="89"/>
      <c r="J134" s="89"/>
      <c r="K134" s="88"/>
      <c r="L134" s="90"/>
      <c r="M134" s="91"/>
      <c r="N134" s="92"/>
      <c r="O134" s="143"/>
      <c r="P134" s="93"/>
      <c r="Q134" s="94"/>
      <c r="R134" s="93"/>
      <c r="S134" s="94"/>
      <c r="T134" s="93"/>
      <c r="U134" s="94"/>
      <c r="V134" s="93"/>
      <c r="W134" s="94"/>
      <c r="X134" s="93"/>
      <c r="Y134" s="95"/>
    </row>
    <row r="135" spans="1:25" ht="30" customHeight="1">
      <c r="A135" s="52">
        <f t="shared" si="1"/>
        <v>126</v>
      </c>
      <c r="B135" s="87"/>
      <c r="C135" s="88"/>
      <c r="D135" s="139"/>
      <c r="E135" s="144"/>
      <c r="F135" s="145"/>
      <c r="G135" s="142"/>
      <c r="H135" s="143"/>
      <c r="I135" s="89"/>
      <c r="J135" s="89"/>
      <c r="K135" s="88"/>
      <c r="L135" s="90"/>
      <c r="M135" s="91"/>
      <c r="N135" s="92"/>
      <c r="O135" s="143"/>
      <c r="P135" s="93"/>
      <c r="Q135" s="94"/>
      <c r="R135" s="93"/>
      <c r="S135" s="94"/>
      <c r="T135" s="93"/>
      <c r="U135" s="94"/>
      <c r="V135" s="93"/>
      <c r="W135" s="94"/>
      <c r="X135" s="93"/>
      <c r="Y135" s="95"/>
    </row>
    <row r="136" spans="1:25" ht="30" customHeight="1">
      <c r="A136" s="52">
        <f t="shared" si="1"/>
        <v>127</v>
      </c>
      <c r="B136" s="87"/>
      <c r="C136" s="88"/>
      <c r="D136" s="139"/>
      <c r="E136" s="144"/>
      <c r="F136" s="145"/>
      <c r="G136" s="142"/>
      <c r="H136" s="143"/>
      <c r="I136" s="89"/>
      <c r="J136" s="89"/>
      <c r="K136" s="88"/>
      <c r="L136" s="90"/>
      <c r="M136" s="91"/>
      <c r="N136" s="92"/>
      <c r="O136" s="143"/>
      <c r="P136" s="93"/>
      <c r="Q136" s="94"/>
      <c r="R136" s="93"/>
      <c r="S136" s="94"/>
      <c r="T136" s="93"/>
      <c r="U136" s="94"/>
      <c r="V136" s="93"/>
      <c r="W136" s="94"/>
      <c r="X136" s="93"/>
      <c r="Y136" s="95"/>
    </row>
    <row r="137" spans="1:25" ht="30" customHeight="1">
      <c r="A137" s="52">
        <f t="shared" si="1"/>
        <v>128</v>
      </c>
      <c r="B137" s="87"/>
      <c r="C137" s="88"/>
      <c r="D137" s="139"/>
      <c r="E137" s="144"/>
      <c r="F137" s="145"/>
      <c r="G137" s="142"/>
      <c r="H137" s="143"/>
      <c r="I137" s="89"/>
      <c r="J137" s="89"/>
      <c r="K137" s="88"/>
      <c r="L137" s="90"/>
      <c r="M137" s="91"/>
      <c r="N137" s="92"/>
      <c r="O137" s="143"/>
      <c r="P137" s="93"/>
      <c r="Q137" s="94"/>
      <c r="R137" s="93"/>
      <c r="S137" s="94"/>
      <c r="T137" s="93"/>
      <c r="U137" s="94"/>
      <c r="V137" s="93"/>
      <c r="W137" s="94"/>
      <c r="X137" s="93"/>
      <c r="Y137" s="95"/>
    </row>
    <row r="138" spans="1:25" ht="30" customHeight="1">
      <c r="A138" s="52">
        <f t="shared" si="1"/>
        <v>129</v>
      </c>
      <c r="B138" s="87"/>
      <c r="C138" s="88"/>
      <c r="D138" s="139"/>
      <c r="E138" s="144"/>
      <c r="F138" s="145"/>
      <c r="G138" s="142"/>
      <c r="H138" s="143"/>
      <c r="I138" s="89"/>
      <c r="J138" s="89"/>
      <c r="K138" s="88"/>
      <c r="L138" s="90"/>
      <c r="M138" s="91"/>
      <c r="N138" s="92"/>
      <c r="O138" s="143"/>
      <c r="P138" s="93"/>
      <c r="Q138" s="94"/>
      <c r="R138" s="93"/>
      <c r="S138" s="94"/>
      <c r="T138" s="93"/>
      <c r="U138" s="94"/>
      <c r="V138" s="93"/>
      <c r="W138" s="94"/>
      <c r="X138" s="93"/>
      <c r="Y138" s="95"/>
    </row>
    <row r="139" spans="1:25" ht="30" customHeight="1">
      <c r="A139" s="52">
        <f aca="true" t="shared" si="2" ref="A139:A202">A138+1</f>
        <v>130</v>
      </c>
      <c r="B139" s="87"/>
      <c r="C139" s="88"/>
      <c r="D139" s="139"/>
      <c r="E139" s="144"/>
      <c r="F139" s="145"/>
      <c r="G139" s="142"/>
      <c r="H139" s="143"/>
      <c r="I139" s="89"/>
      <c r="J139" s="89"/>
      <c r="K139" s="88"/>
      <c r="L139" s="90"/>
      <c r="M139" s="91"/>
      <c r="N139" s="92"/>
      <c r="O139" s="143"/>
      <c r="P139" s="93"/>
      <c r="Q139" s="94"/>
      <c r="R139" s="93"/>
      <c r="S139" s="94"/>
      <c r="T139" s="93"/>
      <c r="U139" s="94"/>
      <c r="V139" s="93"/>
      <c r="W139" s="94"/>
      <c r="X139" s="93"/>
      <c r="Y139" s="95"/>
    </row>
    <row r="140" spans="1:25" ht="30" customHeight="1">
      <c r="A140" s="52">
        <f t="shared" si="2"/>
        <v>131</v>
      </c>
      <c r="B140" s="87"/>
      <c r="C140" s="88"/>
      <c r="D140" s="139"/>
      <c r="E140" s="144"/>
      <c r="F140" s="145"/>
      <c r="G140" s="142"/>
      <c r="H140" s="143"/>
      <c r="I140" s="89"/>
      <c r="J140" s="89"/>
      <c r="K140" s="88"/>
      <c r="L140" s="90"/>
      <c r="M140" s="91"/>
      <c r="N140" s="92"/>
      <c r="O140" s="143"/>
      <c r="P140" s="93"/>
      <c r="Q140" s="94"/>
      <c r="R140" s="93"/>
      <c r="S140" s="94"/>
      <c r="T140" s="93"/>
      <c r="U140" s="94"/>
      <c r="V140" s="93"/>
      <c r="W140" s="94"/>
      <c r="X140" s="93"/>
      <c r="Y140" s="95"/>
    </row>
    <row r="141" spans="1:25" ht="30" customHeight="1">
      <c r="A141" s="52">
        <f t="shared" si="2"/>
        <v>132</v>
      </c>
      <c r="B141" s="87"/>
      <c r="C141" s="88"/>
      <c r="D141" s="139"/>
      <c r="E141" s="144"/>
      <c r="F141" s="145"/>
      <c r="G141" s="142"/>
      <c r="H141" s="143"/>
      <c r="I141" s="89"/>
      <c r="J141" s="89"/>
      <c r="K141" s="88"/>
      <c r="L141" s="90"/>
      <c r="M141" s="91"/>
      <c r="N141" s="92"/>
      <c r="O141" s="143"/>
      <c r="P141" s="93"/>
      <c r="Q141" s="94"/>
      <c r="R141" s="93"/>
      <c r="S141" s="94"/>
      <c r="T141" s="93"/>
      <c r="U141" s="94"/>
      <c r="V141" s="93"/>
      <c r="W141" s="94"/>
      <c r="X141" s="93"/>
      <c r="Y141" s="95"/>
    </row>
    <row r="142" spans="1:25" ht="30" customHeight="1">
      <c r="A142" s="52">
        <f t="shared" si="2"/>
        <v>133</v>
      </c>
      <c r="B142" s="87"/>
      <c r="C142" s="88"/>
      <c r="D142" s="139"/>
      <c r="E142" s="144"/>
      <c r="F142" s="145"/>
      <c r="G142" s="142"/>
      <c r="H142" s="143"/>
      <c r="I142" s="89"/>
      <c r="J142" s="89"/>
      <c r="K142" s="88"/>
      <c r="L142" s="90"/>
      <c r="M142" s="91"/>
      <c r="N142" s="92"/>
      <c r="O142" s="143"/>
      <c r="P142" s="93"/>
      <c r="Q142" s="94"/>
      <c r="R142" s="93"/>
      <c r="S142" s="94"/>
      <c r="T142" s="93"/>
      <c r="U142" s="94"/>
      <c r="V142" s="93"/>
      <c r="W142" s="94"/>
      <c r="X142" s="93"/>
      <c r="Y142" s="95"/>
    </row>
    <row r="143" spans="1:25" ht="30" customHeight="1">
      <c r="A143" s="52">
        <f t="shared" si="2"/>
        <v>134</v>
      </c>
      <c r="B143" s="87"/>
      <c r="C143" s="88"/>
      <c r="D143" s="139"/>
      <c r="E143" s="144"/>
      <c r="F143" s="145"/>
      <c r="G143" s="142"/>
      <c r="H143" s="143"/>
      <c r="I143" s="89"/>
      <c r="J143" s="89"/>
      <c r="K143" s="88"/>
      <c r="L143" s="90"/>
      <c r="M143" s="91"/>
      <c r="N143" s="92"/>
      <c r="O143" s="143"/>
      <c r="P143" s="93"/>
      <c r="Q143" s="94"/>
      <c r="R143" s="93"/>
      <c r="S143" s="94"/>
      <c r="T143" s="93"/>
      <c r="U143" s="94"/>
      <c r="V143" s="93"/>
      <c r="W143" s="94"/>
      <c r="X143" s="93"/>
      <c r="Y143" s="95"/>
    </row>
    <row r="144" spans="1:25" ht="30" customHeight="1">
      <c r="A144" s="52">
        <f t="shared" si="2"/>
        <v>135</v>
      </c>
      <c r="B144" s="87"/>
      <c r="C144" s="88"/>
      <c r="D144" s="139"/>
      <c r="E144" s="144"/>
      <c r="F144" s="145"/>
      <c r="G144" s="142"/>
      <c r="H144" s="143"/>
      <c r="I144" s="89"/>
      <c r="J144" s="89"/>
      <c r="K144" s="88"/>
      <c r="L144" s="90"/>
      <c r="M144" s="91"/>
      <c r="N144" s="92"/>
      <c r="O144" s="143"/>
      <c r="P144" s="93"/>
      <c r="Q144" s="94"/>
      <c r="R144" s="93"/>
      <c r="S144" s="94"/>
      <c r="T144" s="93"/>
      <c r="U144" s="94"/>
      <c r="V144" s="93"/>
      <c r="W144" s="94"/>
      <c r="X144" s="93"/>
      <c r="Y144" s="95"/>
    </row>
    <row r="145" spans="1:25" ht="30" customHeight="1">
      <c r="A145" s="52">
        <f t="shared" si="2"/>
        <v>136</v>
      </c>
      <c r="B145" s="87"/>
      <c r="C145" s="88"/>
      <c r="D145" s="139"/>
      <c r="E145" s="144"/>
      <c r="F145" s="145"/>
      <c r="G145" s="142"/>
      <c r="H145" s="143"/>
      <c r="I145" s="89"/>
      <c r="J145" s="89"/>
      <c r="K145" s="88"/>
      <c r="L145" s="90"/>
      <c r="M145" s="91"/>
      <c r="N145" s="92"/>
      <c r="O145" s="143"/>
      <c r="P145" s="93"/>
      <c r="Q145" s="94"/>
      <c r="R145" s="93"/>
      <c r="S145" s="94"/>
      <c r="T145" s="93"/>
      <c r="U145" s="94"/>
      <c r="V145" s="93"/>
      <c r="W145" s="94"/>
      <c r="X145" s="93"/>
      <c r="Y145" s="95"/>
    </row>
    <row r="146" spans="1:25" ht="30" customHeight="1">
      <c r="A146" s="52">
        <f t="shared" si="2"/>
        <v>137</v>
      </c>
      <c r="B146" s="87"/>
      <c r="C146" s="88"/>
      <c r="D146" s="139"/>
      <c r="E146" s="144"/>
      <c r="F146" s="145"/>
      <c r="G146" s="142"/>
      <c r="H146" s="143"/>
      <c r="I146" s="89"/>
      <c r="J146" s="89"/>
      <c r="K146" s="88"/>
      <c r="L146" s="90"/>
      <c r="M146" s="91"/>
      <c r="N146" s="92"/>
      <c r="O146" s="143"/>
      <c r="P146" s="93"/>
      <c r="Q146" s="94"/>
      <c r="R146" s="93"/>
      <c r="S146" s="94"/>
      <c r="T146" s="93"/>
      <c r="U146" s="94"/>
      <c r="V146" s="93"/>
      <c r="W146" s="94"/>
      <c r="X146" s="93"/>
      <c r="Y146" s="95"/>
    </row>
    <row r="147" spans="1:25" ht="30" customHeight="1">
      <c r="A147" s="52">
        <f t="shared" si="2"/>
        <v>138</v>
      </c>
      <c r="B147" s="87"/>
      <c r="C147" s="88"/>
      <c r="D147" s="139"/>
      <c r="E147" s="144"/>
      <c r="F147" s="145"/>
      <c r="G147" s="142"/>
      <c r="H147" s="143"/>
      <c r="I147" s="89"/>
      <c r="J147" s="89"/>
      <c r="K147" s="88"/>
      <c r="L147" s="90"/>
      <c r="M147" s="91"/>
      <c r="N147" s="92"/>
      <c r="O147" s="143"/>
      <c r="P147" s="93"/>
      <c r="Q147" s="94"/>
      <c r="R147" s="93"/>
      <c r="S147" s="94"/>
      <c r="T147" s="93"/>
      <c r="U147" s="94"/>
      <c r="V147" s="93"/>
      <c r="W147" s="94"/>
      <c r="X147" s="93"/>
      <c r="Y147" s="95"/>
    </row>
    <row r="148" spans="1:25" ht="30" customHeight="1">
      <c r="A148" s="52">
        <f t="shared" si="2"/>
        <v>139</v>
      </c>
      <c r="B148" s="87"/>
      <c r="C148" s="88"/>
      <c r="D148" s="139"/>
      <c r="E148" s="144"/>
      <c r="F148" s="145"/>
      <c r="G148" s="142"/>
      <c r="H148" s="143"/>
      <c r="I148" s="89"/>
      <c r="J148" s="89"/>
      <c r="K148" s="88"/>
      <c r="L148" s="90"/>
      <c r="M148" s="91"/>
      <c r="N148" s="92"/>
      <c r="O148" s="143"/>
      <c r="P148" s="93"/>
      <c r="Q148" s="94"/>
      <c r="R148" s="93"/>
      <c r="S148" s="94"/>
      <c r="T148" s="93"/>
      <c r="U148" s="94"/>
      <c r="V148" s="93"/>
      <c r="W148" s="94"/>
      <c r="X148" s="93"/>
      <c r="Y148" s="95"/>
    </row>
    <row r="149" spans="1:25" ht="30" customHeight="1">
      <c r="A149" s="52">
        <f t="shared" si="2"/>
        <v>140</v>
      </c>
      <c r="B149" s="87"/>
      <c r="C149" s="88"/>
      <c r="D149" s="139"/>
      <c r="E149" s="144"/>
      <c r="F149" s="145"/>
      <c r="G149" s="142"/>
      <c r="H149" s="143"/>
      <c r="I149" s="89"/>
      <c r="J149" s="89"/>
      <c r="K149" s="88"/>
      <c r="L149" s="90"/>
      <c r="M149" s="91"/>
      <c r="N149" s="92"/>
      <c r="O149" s="143"/>
      <c r="P149" s="93"/>
      <c r="Q149" s="94"/>
      <c r="R149" s="93"/>
      <c r="S149" s="94"/>
      <c r="T149" s="93"/>
      <c r="U149" s="94"/>
      <c r="V149" s="93"/>
      <c r="W149" s="94"/>
      <c r="X149" s="93"/>
      <c r="Y149" s="95"/>
    </row>
    <row r="150" spans="1:25" ht="30" customHeight="1">
      <c r="A150" s="52">
        <f t="shared" si="2"/>
        <v>141</v>
      </c>
      <c r="B150" s="87"/>
      <c r="C150" s="88"/>
      <c r="D150" s="139"/>
      <c r="E150" s="144"/>
      <c r="F150" s="145"/>
      <c r="G150" s="142"/>
      <c r="H150" s="143"/>
      <c r="I150" s="89"/>
      <c r="J150" s="89"/>
      <c r="K150" s="88"/>
      <c r="L150" s="90"/>
      <c r="M150" s="91"/>
      <c r="N150" s="92"/>
      <c r="O150" s="143"/>
      <c r="P150" s="93"/>
      <c r="Q150" s="94"/>
      <c r="R150" s="93"/>
      <c r="S150" s="94"/>
      <c r="T150" s="93"/>
      <c r="U150" s="94"/>
      <c r="V150" s="93"/>
      <c r="W150" s="94"/>
      <c r="X150" s="93"/>
      <c r="Y150" s="95"/>
    </row>
    <row r="151" spans="1:25" ht="30" customHeight="1">
      <c r="A151" s="52">
        <f t="shared" si="2"/>
        <v>142</v>
      </c>
      <c r="B151" s="87"/>
      <c r="C151" s="88"/>
      <c r="D151" s="139"/>
      <c r="E151" s="144"/>
      <c r="F151" s="145"/>
      <c r="G151" s="142"/>
      <c r="H151" s="143"/>
      <c r="I151" s="89"/>
      <c r="J151" s="89"/>
      <c r="K151" s="88"/>
      <c r="L151" s="90"/>
      <c r="M151" s="91"/>
      <c r="N151" s="92"/>
      <c r="O151" s="143"/>
      <c r="P151" s="93"/>
      <c r="Q151" s="94"/>
      <c r="R151" s="93"/>
      <c r="S151" s="94"/>
      <c r="T151" s="93"/>
      <c r="U151" s="94"/>
      <c r="V151" s="93"/>
      <c r="W151" s="94"/>
      <c r="X151" s="93"/>
      <c r="Y151" s="95"/>
    </row>
    <row r="152" spans="1:25" ht="30" customHeight="1">
      <c r="A152" s="52">
        <f t="shared" si="2"/>
        <v>143</v>
      </c>
      <c r="B152" s="87"/>
      <c r="C152" s="88"/>
      <c r="D152" s="139"/>
      <c r="E152" s="144"/>
      <c r="F152" s="145"/>
      <c r="G152" s="142"/>
      <c r="H152" s="143"/>
      <c r="I152" s="89"/>
      <c r="J152" s="89"/>
      <c r="K152" s="88"/>
      <c r="L152" s="90"/>
      <c r="M152" s="91"/>
      <c r="N152" s="92"/>
      <c r="O152" s="143"/>
      <c r="P152" s="93"/>
      <c r="Q152" s="94"/>
      <c r="R152" s="93"/>
      <c r="S152" s="94"/>
      <c r="T152" s="93"/>
      <c r="U152" s="94"/>
      <c r="V152" s="93"/>
      <c r="W152" s="94"/>
      <c r="X152" s="93"/>
      <c r="Y152" s="95"/>
    </row>
    <row r="153" spans="1:25" ht="30" customHeight="1">
      <c r="A153" s="52">
        <f t="shared" si="2"/>
        <v>144</v>
      </c>
      <c r="B153" s="87"/>
      <c r="C153" s="88"/>
      <c r="D153" s="139"/>
      <c r="E153" s="144"/>
      <c r="F153" s="145"/>
      <c r="G153" s="142"/>
      <c r="H153" s="143"/>
      <c r="I153" s="89"/>
      <c r="J153" s="89"/>
      <c r="K153" s="88"/>
      <c r="L153" s="90"/>
      <c r="M153" s="91"/>
      <c r="N153" s="92"/>
      <c r="O153" s="143"/>
      <c r="P153" s="93"/>
      <c r="Q153" s="94"/>
      <c r="R153" s="93"/>
      <c r="S153" s="94"/>
      <c r="T153" s="93"/>
      <c r="U153" s="94"/>
      <c r="V153" s="93"/>
      <c r="W153" s="94"/>
      <c r="X153" s="93"/>
      <c r="Y153" s="95"/>
    </row>
    <row r="154" spans="1:25" ht="30" customHeight="1">
      <c r="A154" s="52">
        <f t="shared" si="2"/>
        <v>145</v>
      </c>
      <c r="B154" s="87"/>
      <c r="C154" s="88"/>
      <c r="D154" s="139"/>
      <c r="E154" s="144"/>
      <c r="F154" s="145"/>
      <c r="G154" s="142"/>
      <c r="H154" s="143"/>
      <c r="I154" s="89"/>
      <c r="J154" s="89"/>
      <c r="K154" s="88"/>
      <c r="L154" s="90"/>
      <c r="M154" s="91"/>
      <c r="N154" s="92"/>
      <c r="O154" s="143"/>
      <c r="P154" s="93"/>
      <c r="Q154" s="94"/>
      <c r="R154" s="93"/>
      <c r="S154" s="94"/>
      <c r="T154" s="93"/>
      <c r="U154" s="94"/>
      <c r="V154" s="93"/>
      <c r="W154" s="94"/>
      <c r="X154" s="93"/>
      <c r="Y154" s="95"/>
    </row>
    <row r="155" spans="1:25" ht="30" customHeight="1">
      <c r="A155" s="52">
        <f t="shared" si="2"/>
        <v>146</v>
      </c>
      <c r="B155" s="87"/>
      <c r="C155" s="88"/>
      <c r="D155" s="139"/>
      <c r="E155" s="144"/>
      <c r="F155" s="145"/>
      <c r="G155" s="142"/>
      <c r="H155" s="143"/>
      <c r="I155" s="89"/>
      <c r="J155" s="89"/>
      <c r="K155" s="88"/>
      <c r="L155" s="90"/>
      <c r="M155" s="91"/>
      <c r="N155" s="92"/>
      <c r="O155" s="143"/>
      <c r="P155" s="93"/>
      <c r="Q155" s="94"/>
      <c r="R155" s="93"/>
      <c r="S155" s="94"/>
      <c r="T155" s="93"/>
      <c r="U155" s="94"/>
      <c r="V155" s="93"/>
      <c r="W155" s="94"/>
      <c r="X155" s="93"/>
      <c r="Y155" s="95"/>
    </row>
    <row r="156" spans="1:25" ht="30" customHeight="1">
      <c r="A156" s="52">
        <f t="shared" si="2"/>
        <v>147</v>
      </c>
      <c r="B156" s="87"/>
      <c r="C156" s="88"/>
      <c r="D156" s="139"/>
      <c r="E156" s="144"/>
      <c r="F156" s="145"/>
      <c r="G156" s="142"/>
      <c r="H156" s="143"/>
      <c r="I156" s="89"/>
      <c r="J156" s="89"/>
      <c r="K156" s="88"/>
      <c r="L156" s="90"/>
      <c r="M156" s="91"/>
      <c r="N156" s="92"/>
      <c r="O156" s="143"/>
      <c r="P156" s="93"/>
      <c r="Q156" s="94"/>
      <c r="R156" s="93"/>
      <c r="S156" s="94"/>
      <c r="T156" s="93"/>
      <c r="U156" s="94"/>
      <c r="V156" s="93"/>
      <c r="W156" s="94"/>
      <c r="X156" s="93"/>
      <c r="Y156" s="95"/>
    </row>
    <row r="157" spans="1:25" ht="30" customHeight="1">
      <c r="A157" s="52">
        <f t="shared" si="2"/>
        <v>148</v>
      </c>
      <c r="B157" s="87"/>
      <c r="C157" s="88"/>
      <c r="D157" s="139"/>
      <c r="E157" s="144"/>
      <c r="F157" s="145"/>
      <c r="G157" s="142"/>
      <c r="H157" s="143"/>
      <c r="I157" s="89"/>
      <c r="J157" s="89"/>
      <c r="K157" s="88"/>
      <c r="L157" s="90"/>
      <c r="M157" s="91"/>
      <c r="N157" s="92"/>
      <c r="O157" s="143"/>
      <c r="P157" s="93"/>
      <c r="Q157" s="94"/>
      <c r="R157" s="93"/>
      <c r="S157" s="94"/>
      <c r="T157" s="93"/>
      <c r="U157" s="94"/>
      <c r="V157" s="93"/>
      <c r="W157" s="94"/>
      <c r="X157" s="93"/>
      <c r="Y157" s="95"/>
    </row>
    <row r="158" spans="1:25" ht="30" customHeight="1">
      <c r="A158" s="52">
        <f t="shared" si="2"/>
        <v>149</v>
      </c>
      <c r="B158" s="87"/>
      <c r="C158" s="88"/>
      <c r="D158" s="139"/>
      <c r="E158" s="144"/>
      <c r="F158" s="145"/>
      <c r="G158" s="142"/>
      <c r="H158" s="143"/>
      <c r="I158" s="89"/>
      <c r="J158" s="89"/>
      <c r="K158" s="88"/>
      <c r="L158" s="90"/>
      <c r="M158" s="91"/>
      <c r="N158" s="92"/>
      <c r="O158" s="143"/>
      <c r="P158" s="93"/>
      <c r="Q158" s="94"/>
      <c r="R158" s="93"/>
      <c r="S158" s="94"/>
      <c r="T158" s="93"/>
      <c r="U158" s="94"/>
      <c r="V158" s="93"/>
      <c r="W158" s="94"/>
      <c r="X158" s="93"/>
      <c r="Y158" s="95"/>
    </row>
    <row r="159" spans="1:25" ht="30" customHeight="1">
      <c r="A159" s="52">
        <f t="shared" si="2"/>
        <v>150</v>
      </c>
      <c r="B159" s="87"/>
      <c r="C159" s="88"/>
      <c r="D159" s="139"/>
      <c r="E159" s="144"/>
      <c r="F159" s="145"/>
      <c r="G159" s="142"/>
      <c r="H159" s="143"/>
      <c r="I159" s="89"/>
      <c r="J159" s="89"/>
      <c r="K159" s="88"/>
      <c r="L159" s="90"/>
      <c r="M159" s="91"/>
      <c r="N159" s="92"/>
      <c r="O159" s="143"/>
      <c r="P159" s="93"/>
      <c r="Q159" s="94"/>
      <c r="R159" s="93"/>
      <c r="S159" s="94"/>
      <c r="T159" s="93"/>
      <c r="U159" s="94"/>
      <c r="V159" s="93"/>
      <c r="W159" s="94"/>
      <c r="X159" s="93"/>
      <c r="Y159" s="95"/>
    </row>
    <row r="160" spans="1:25" ht="30" customHeight="1">
      <c r="A160" s="52">
        <f t="shared" si="2"/>
        <v>151</v>
      </c>
      <c r="B160" s="87"/>
      <c r="C160" s="88"/>
      <c r="D160" s="139"/>
      <c r="E160" s="144"/>
      <c r="F160" s="145"/>
      <c r="G160" s="142"/>
      <c r="H160" s="143"/>
      <c r="I160" s="89"/>
      <c r="J160" s="89"/>
      <c r="K160" s="88"/>
      <c r="L160" s="90"/>
      <c r="M160" s="91"/>
      <c r="N160" s="92"/>
      <c r="O160" s="143"/>
      <c r="P160" s="93"/>
      <c r="Q160" s="94"/>
      <c r="R160" s="93"/>
      <c r="S160" s="94"/>
      <c r="T160" s="93"/>
      <c r="U160" s="94"/>
      <c r="V160" s="93"/>
      <c r="W160" s="94"/>
      <c r="X160" s="93"/>
      <c r="Y160" s="95"/>
    </row>
    <row r="161" spans="1:25" ht="30" customHeight="1">
      <c r="A161" s="52">
        <f t="shared" si="2"/>
        <v>152</v>
      </c>
      <c r="B161" s="87"/>
      <c r="C161" s="88"/>
      <c r="D161" s="139"/>
      <c r="E161" s="144"/>
      <c r="F161" s="145"/>
      <c r="G161" s="142"/>
      <c r="H161" s="143"/>
      <c r="I161" s="89"/>
      <c r="J161" s="89"/>
      <c r="K161" s="88"/>
      <c r="L161" s="90"/>
      <c r="M161" s="91"/>
      <c r="N161" s="92"/>
      <c r="O161" s="143"/>
      <c r="P161" s="93"/>
      <c r="Q161" s="94"/>
      <c r="R161" s="93"/>
      <c r="S161" s="94"/>
      <c r="T161" s="93"/>
      <c r="U161" s="94"/>
      <c r="V161" s="93"/>
      <c r="W161" s="94"/>
      <c r="X161" s="93"/>
      <c r="Y161" s="95"/>
    </row>
    <row r="162" spans="1:25" ht="30" customHeight="1">
      <c r="A162" s="52">
        <f t="shared" si="2"/>
        <v>153</v>
      </c>
      <c r="B162" s="87"/>
      <c r="C162" s="88"/>
      <c r="D162" s="139"/>
      <c r="E162" s="144"/>
      <c r="F162" s="145"/>
      <c r="G162" s="142"/>
      <c r="H162" s="143"/>
      <c r="I162" s="89"/>
      <c r="J162" s="89"/>
      <c r="K162" s="88"/>
      <c r="L162" s="90"/>
      <c r="M162" s="91"/>
      <c r="N162" s="92"/>
      <c r="O162" s="143"/>
      <c r="P162" s="93"/>
      <c r="Q162" s="94"/>
      <c r="R162" s="93"/>
      <c r="S162" s="94"/>
      <c r="T162" s="93"/>
      <c r="U162" s="94"/>
      <c r="V162" s="93"/>
      <c r="W162" s="94"/>
      <c r="X162" s="93"/>
      <c r="Y162" s="95"/>
    </row>
    <row r="163" spans="1:25" ht="30" customHeight="1">
      <c r="A163" s="52">
        <f t="shared" si="2"/>
        <v>154</v>
      </c>
      <c r="B163" s="87"/>
      <c r="C163" s="88"/>
      <c r="D163" s="139"/>
      <c r="E163" s="144"/>
      <c r="F163" s="145"/>
      <c r="G163" s="142"/>
      <c r="H163" s="143"/>
      <c r="I163" s="89"/>
      <c r="J163" s="89"/>
      <c r="K163" s="88"/>
      <c r="L163" s="90"/>
      <c r="M163" s="91"/>
      <c r="N163" s="92"/>
      <c r="O163" s="143"/>
      <c r="P163" s="93"/>
      <c r="Q163" s="94"/>
      <c r="R163" s="93"/>
      <c r="S163" s="94"/>
      <c r="T163" s="93"/>
      <c r="U163" s="94"/>
      <c r="V163" s="93"/>
      <c r="W163" s="94"/>
      <c r="X163" s="93"/>
      <c r="Y163" s="95"/>
    </row>
    <row r="164" spans="1:25" ht="30" customHeight="1">
      <c r="A164" s="52">
        <f t="shared" si="2"/>
        <v>155</v>
      </c>
      <c r="B164" s="87"/>
      <c r="C164" s="88"/>
      <c r="D164" s="139"/>
      <c r="E164" s="144"/>
      <c r="F164" s="145"/>
      <c r="G164" s="142"/>
      <c r="H164" s="143"/>
      <c r="I164" s="89"/>
      <c r="J164" s="89"/>
      <c r="K164" s="88"/>
      <c r="L164" s="90"/>
      <c r="M164" s="91"/>
      <c r="N164" s="92"/>
      <c r="O164" s="143"/>
      <c r="P164" s="93"/>
      <c r="Q164" s="94"/>
      <c r="R164" s="93"/>
      <c r="S164" s="94"/>
      <c r="T164" s="93"/>
      <c r="U164" s="94"/>
      <c r="V164" s="93"/>
      <c r="W164" s="94"/>
      <c r="X164" s="93"/>
      <c r="Y164" s="95"/>
    </row>
    <row r="165" spans="1:25" ht="30" customHeight="1">
      <c r="A165" s="52">
        <f t="shared" si="2"/>
        <v>156</v>
      </c>
      <c r="B165" s="87"/>
      <c r="C165" s="88"/>
      <c r="D165" s="139"/>
      <c r="E165" s="144"/>
      <c r="F165" s="145"/>
      <c r="G165" s="142"/>
      <c r="H165" s="143"/>
      <c r="I165" s="89"/>
      <c r="J165" s="89"/>
      <c r="K165" s="88"/>
      <c r="L165" s="90"/>
      <c r="M165" s="91"/>
      <c r="N165" s="92"/>
      <c r="O165" s="143"/>
      <c r="P165" s="93"/>
      <c r="Q165" s="94"/>
      <c r="R165" s="93"/>
      <c r="S165" s="94"/>
      <c r="T165" s="93"/>
      <c r="U165" s="94"/>
      <c r="V165" s="93"/>
      <c r="W165" s="94"/>
      <c r="X165" s="93"/>
      <c r="Y165" s="95"/>
    </row>
    <row r="166" spans="1:25" ht="30" customHeight="1">
      <c r="A166" s="52">
        <f t="shared" si="2"/>
        <v>157</v>
      </c>
      <c r="B166" s="87"/>
      <c r="C166" s="88"/>
      <c r="D166" s="139"/>
      <c r="E166" s="144"/>
      <c r="F166" s="145"/>
      <c r="G166" s="142"/>
      <c r="H166" s="143"/>
      <c r="I166" s="89"/>
      <c r="J166" s="89"/>
      <c r="K166" s="88"/>
      <c r="L166" s="90"/>
      <c r="M166" s="91"/>
      <c r="N166" s="92"/>
      <c r="O166" s="143"/>
      <c r="P166" s="93"/>
      <c r="Q166" s="94"/>
      <c r="R166" s="93"/>
      <c r="S166" s="94"/>
      <c r="T166" s="93"/>
      <c r="U166" s="94"/>
      <c r="V166" s="93"/>
      <c r="W166" s="94"/>
      <c r="X166" s="93"/>
      <c r="Y166" s="95"/>
    </row>
    <row r="167" spans="1:25" ht="30" customHeight="1">
      <c r="A167" s="52">
        <f t="shared" si="2"/>
        <v>158</v>
      </c>
      <c r="B167" s="87"/>
      <c r="C167" s="88"/>
      <c r="D167" s="139"/>
      <c r="E167" s="144"/>
      <c r="F167" s="145"/>
      <c r="G167" s="142"/>
      <c r="H167" s="143"/>
      <c r="I167" s="89"/>
      <c r="J167" s="89"/>
      <c r="K167" s="88"/>
      <c r="L167" s="90"/>
      <c r="M167" s="91"/>
      <c r="N167" s="92"/>
      <c r="O167" s="143"/>
      <c r="P167" s="93"/>
      <c r="Q167" s="94"/>
      <c r="R167" s="93"/>
      <c r="S167" s="94"/>
      <c r="T167" s="93"/>
      <c r="U167" s="94"/>
      <c r="V167" s="93"/>
      <c r="W167" s="94"/>
      <c r="X167" s="93"/>
      <c r="Y167" s="95"/>
    </row>
    <row r="168" spans="1:25" ht="30" customHeight="1">
      <c r="A168" s="52">
        <f t="shared" si="2"/>
        <v>159</v>
      </c>
      <c r="B168" s="87"/>
      <c r="C168" s="88"/>
      <c r="D168" s="139"/>
      <c r="E168" s="144"/>
      <c r="F168" s="145"/>
      <c r="G168" s="142"/>
      <c r="H168" s="143"/>
      <c r="I168" s="89"/>
      <c r="J168" s="89"/>
      <c r="K168" s="88"/>
      <c r="L168" s="90"/>
      <c r="M168" s="91"/>
      <c r="N168" s="92"/>
      <c r="O168" s="143"/>
      <c r="P168" s="93"/>
      <c r="Q168" s="94"/>
      <c r="R168" s="93"/>
      <c r="S168" s="94"/>
      <c r="T168" s="93"/>
      <c r="U168" s="94"/>
      <c r="V168" s="93"/>
      <c r="W168" s="94"/>
      <c r="X168" s="93"/>
      <c r="Y168" s="95"/>
    </row>
    <row r="169" spans="1:25" ht="30" customHeight="1">
      <c r="A169" s="52">
        <f t="shared" si="2"/>
        <v>160</v>
      </c>
      <c r="B169" s="87"/>
      <c r="C169" s="88"/>
      <c r="D169" s="139"/>
      <c r="E169" s="144"/>
      <c r="F169" s="145"/>
      <c r="G169" s="142"/>
      <c r="H169" s="143"/>
      <c r="I169" s="89"/>
      <c r="J169" s="89"/>
      <c r="K169" s="88"/>
      <c r="L169" s="90"/>
      <c r="M169" s="91"/>
      <c r="N169" s="92"/>
      <c r="O169" s="143"/>
      <c r="P169" s="93"/>
      <c r="Q169" s="94"/>
      <c r="R169" s="93"/>
      <c r="S169" s="94"/>
      <c r="T169" s="93"/>
      <c r="U169" s="94"/>
      <c r="V169" s="93"/>
      <c r="W169" s="94"/>
      <c r="X169" s="93"/>
      <c r="Y169" s="95"/>
    </row>
    <row r="170" spans="1:25" ht="30" customHeight="1">
      <c r="A170" s="52">
        <f t="shared" si="2"/>
        <v>161</v>
      </c>
      <c r="B170" s="87"/>
      <c r="C170" s="88"/>
      <c r="D170" s="139"/>
      <c r="E170" s="144"/>
      <c r="F170" s="145"/>
      <c r="G170" s="142"/>
      <c r="H170" s="143"/>
      <c r="I170" s="89"/>
      <c r="J170" s="89"/>
      <c r="K170" s="88"/>
      <c r="L170" s="90"/>
      <c r="M170" s="91"/>
      <c r="N170" s="92"/>
      <c r="O170" s="143"/>
      <c r="P170" s="93"/>
      <c r="Q170" s="94"/>
      <c r="R170" s="93"/>
      <c r="S170" s="94"/>
      <c r="T170" s="93"/>
      <c r="U170" s="94"/>
      <c r="V170" s="93"/>
      <c r="W170" s="94"/>
      <c r="X170" s="93"/>
      <c r="Y170" s="95"/>
    </row>
    <row r="171" spans="1:25" ht="30" customHeight="1">
      <c r="A171" s="52">
        <f t="shared" si="2"/>
        <v>162</v>
      </c>
      <c r="B171" s="87"/>
      <c r="C171" s="88"/>
      <c r="D171" s="139"/>
      <c r="E171" s="144"/>
      <c r="F171" s="145"/>
      <c r="G171" s="142"/>
      <c r="H171" s="143"/>
      <c r="I171" s="89"/>
      <c r="J171" s="89"/>
      <c r="K171" s="88"/>
      <c r="L171" s="90"/>
      <c r="M171" s="91"/>
      <c r="N171" s="92"/>
      <c r="O171" s="143"/>
      <c r="P171" s="93"/>
      <c r="Q171" s="94"/>
      <c r="R171" s="93"/>
      <c r="S171" s="94"/>
      <c r="T171" s="93"/>
      <c r="U171" s="94"/>
      <c r="V171" s="93"/>
      <c r="W171" s="94"/>
      <c r="X171" s="93"/>
      <c r="Y171" s="95"/>
    </row>
    <row r="172" spans="1:25" ht="30" customHeight="1">
      <c r="A172" s="52">
        <f t="shared" si="2"/>
        <v>163</v>
      </c>
      <c r="B172" s="87"/>
      <c r="C172" s="88"/>
      <c r="D172" s="139"/>
      <c r="E172" s="144"/>
      <c r="F172" s="145"/>
      <c r="G172" s="142"/>
      <c r="H172" s="143"/>
      <c r="I172" s="89"/>
      <c r="J172" s="89"/>
      <c r="K172" s="88"/>
      <c r="L172" s="90"/>
      <c r="M172" s="91"/>
      <c r="N172" s="92"/>
      <c r="O172" s="143"/>
      <c r="P172" s="93"/>
      <c r="Q172" s="94"/>
      <c r="R172" s="93"/>
      <c r="S172" s="94"/>
      <c r="T172" s="93"/>
      <c r="U172" s="94"/>
      <c r="V172" s="93"/>
      <c r="W172" s="94"/>
      <c r="X172" s="93"/>
      <c r="Y172" s="95"/>
    </row>
    <row r="173" spans="1:25" ht="30" customHeight="1">
      <c r="A173" s="52">
        <f t="shared" si="2"/>
        <v>164</v>
      </c>
      <c r="B173" s="87"/>
      <c r="C173" s="88"/>
      <c r="D173" s="139"/>
      <c r="E173" s="144"/>
      <c r="F173" s="145"/>
      <c r="G173" s="142"/>
      <c r="H173" s="143"/>
      <c r="I173" s="89"/>
      <c r="J173" s="89"/>
      <c r="K173" s="88"/>
      <c r="L173" s="90"/>
      <c r="M173" s="91"/>
      <c r="N173" s="92"/>
      <c r="O173" s="143"/>
      <c r="P173" s="93"/>
      <c r="Q173" s="94"/>
      <c r="R173" s="93"/>
      <c r="S173" s="94"/>
      <c r="T173" s="93"/>
      <c r="U173" s="94"/>
      <c r="V173" s="93"/>
      <c r="W173" s="94"/>
      <c r="X173" s="93"/>
      <c r="Y173" s="95"/>
    </row>
    <row r="174" spans="1:25" ht="30" customHeight="1">
      <c r="A174" s="52">
        <f t="shared" si="2"/>
        <v>165</v>
      </c>
      <c r="B174" s="87"/>
      <c r="C174" s="88"/>
      <c r="D174" s="139"/>
      <c r="E174" s="144"/>
      <c r="F174" s="145"/>
      <c r="G174" s="142"/>
      <c r="H174" s="143"/>
      <c r="I174" s="89"/>
      <c r="J174" s="89"/>
      <c r="K174" s="88"/>
      <c r="L174" s="90"/>
      <c r="M174" s="91"/>
      <c r="N174" s="92"/>
      <c r="O174" s="143"/>
      <c r="P174" s="93"/>
      <c r="Q174" s="94"/>
      <c r="R174" s="93"/>
      <c r="S174" s="94"/>
      <c r="T174" s="93"/>
      <c r="U174" s="94"/>
      <c r="V174" s="93"/>
      <c r="W174" s="94"/>
      <c r="X174" s="93"/>
      <c r="Y174" s="95"/>
    </row>
    <row r="175" spans="1:25" ht="30" customHeight="1">
      <c r="A175" s="52">
        <f t="shared" si="2"/>
        <v>166</v>
      </c>
      <c r="B175" s="87"/>
      <c r="C175" s="88"/>
      <c r="D175" s="139"/>
      <c r="E175" s="144"/>
      <c r="F175" s="145"/>
      <c r="G175" s="142"/>
      <c r="H175" s="143"/>
      <c r="I175" s="89"/>
      <c r="J175" s="89"/>
      <c r="K175" s="88"/>
      <c r="L175" s="90"/>
      <c r="M175" s="91"/>
      <c r="N175" s="92"/>
      <c r="O175" s="143"/>
      <c r="P175" s="93"/>
      <c r="Q175" s="94"/>
      <c r="R175" s="93"/>
      <c r="S175" s="94"/>
      <c r="T175" s="93"/>
      <c r="U175" s="94"/>
      <c r="V175" s="93"/>
      <c r="W175" s="94"/>
      <c r="X175" s="93"/>
      <c r="Y175" s="95"/>
    </row>
    <row r="176" spans="1:25" ht="30" customHeight="1">
      <c r="A176" s="52">
        <f t="shared" si="2"/>
        <v>167</v>
      </c>
      <c r="B176" s="87"/>
      <c r="C176" s="88"/>
      <c r="D176" s="139"/>
      <c r="E176" s="144"/>
      <c r="F176" s="145"/>
      <c r="G176" s="142"/>
      <c r="H176" s="143"/>
      <c r="I176" s="89"/>
      <c r="J176" s="89"/>
      <c r="K176" s="88"/>
      <c r="L176" s="90"/>
      <c r="M176" s="91"/>
      <c r="N176" s="92"/>
      <c r="O176" s="143"/>
      <c r="P176" s="93"/>
      <c r="Q176" s="94"/>
      <c r="R176" s="93"/>
      <c r="S176" s="94"/>
      <c r="T176" s="93"/>
      <c r="U176" s="94"/>
      <c r="V176" s="93"/>
      <c r="W176" s="94"/>
      <c r="X176" s="93"/>
      <c r="Y176" s="95"/>
    </row>
    <row r="177" spans="1:25" ht="30" customHeight="1">
      <c r="A177" s="52">
        <f t="shared" si="2"/>
        <v>168</v>
      </c>
      <c r="B177" s="87"/>
      <c r="C177" s="88"/>
      <c r="D177" s="139"/>
      <c r="E177" s="144"/>
      <c r="F177" s="145"/>
      <c r="G177" s="142"/>
      <c r="H177" s="143"/>
      <c r="I177" s="89"/>
      <c r="J177" s="89"/>
      <c r="K177" s="88"/>
      <c r="L177" s="90"/>
      <c r="M177" s="91"/>
      <c r="N177" s="92"/>
      <c r="O177" s="143"/>
      <c r="P177" s="93"/>
      <c r="Q177" s="94"/>
      <c r="R177" s="93"/>
      <c r="S177" s="94"/>
      <c r="T177" s="93"/>
      <c r="U177" s="94"/>
      <c r="V177" s="93"/>
      <c r="W177" s="94"/>
      <c r="X177" s="93"/>
      <c r="Y177" s="95"/>
    </row>
    <row r="178" spans="1:25" ht="30" customHeight="1">
      <c r="A178" s="52">
        <f t="shared" si="2"/>
        <v>169</v>
      </c>
      <c r="B178" s="87"/>
      <c r="C178" s="88"/>
      <c r="D178" s="139"/>
      <c r="E178" s="144"/>
      <c r="F178" s="145"/>
      <c r="G178" s="142"/>
      <c r="H178" s="143"/>
      <c r="I178" s="89"/>
      <c r="J178" s="89"/>
      <c r="K178" s="88"/>
      <c r="L178" s="90"/>
      <c r="M178" s="91"/>
      <c r="N178" s="92"/>
      <c r="O178" s="143"/>
      <c r="P178" s="93"/>
      <c r="Q178" s="94"/>
      <c r="R178" s="93"/>
      <c r="S178" s="94"/>
      <c r="T178" s="93"/>
      <c r="U178" s="94"/>
      <c r="V178" s="93"/>
      <c r="W178" s="94"/>
      <c r="X178" s="93"/>
      <c r="Y178" s="95"/>
    </row>
    <row r="179" spans="1:25" ht="30" customHeight="1">
      <c r="A179" s="52">
        <f t="shared" si="2"/>
        <v>170</v>
      </c>
      <c r="B179" s="87"/>
      <c r="C179" s="88"/>
      <c r="D179" s="139"/>
      <c r="E179" s="144"/>
      <c r="F179" s="145"/>
      <c r="G179" s="142"/>
      <c r="H179" s="143"/>
      <c r="I179" s="89"/>
      <c r="J179" s="89"/>
      <c r="K179" s="88"/>
      <c r="L179" s="90"/>
      <c r="M179" s="91"/>
      <c r="N179" s="92"/>
      <c r="O179" s="143"/>
      <c r="P179" s="93"/>
      <c r="Q179" s="94"/>
      <c r="R179" s="93"/>
      <c r="S179" s="94"/>
      <c r="T179" s="93"/>
      <c r="U179" s="94"/>
      <c r="V179" s="93"/>
      <c r="W179" s="94"/>
      <c r="X179" s="93"/>
      <c r="Y179" s="95"/>
    </row>
    <row r="180" spans="1:25" ht="30" customHeight="1">
      <c r="A180" s="52">
        <f t="shared" si="2"/>
        <v>171</v>
      </c>
      <c r="B180" s="87"/>
      <c r="C180" s="88"/>
      <c r="D180" s="139"/>
      <c r="E180" s="144"/>
      <c r="F180" s="145"/>
      <c r="G180" s="142"/>
      <c r="H180" s="143"/>
      <c r="I180" s="89"/>
      <c r="J180" s="89"/>
      <c r="K180" s="88"/>
      <c r="L180" s="90"/>
      <c r="M180" s="91"/>
      <c r="N180" s="92"/>
      <c r="O180" s="143"/>
      <c r="P180" s="93"/>
      <c r="Q180" s="94"/>
      <c r="R180" s="93"/>
      <c r="S180" s="94"/>
      <c r="T180" s="93"/>
      <c r="U180" s="94"/>
      <c r="V180" s="93"/>
      <c r="W180" s="94"/>
      <c r="X180" s="93"/>
      <c r="Y180" s="95"/>
    </row>
    <row r="181" spans="1:25" ht="30" customHeight="1">
      <c r="A181" s="52">
        <f t="shared" si="2"/>
        <v>172</v>
      </c>
      <c r="B181" s="87"/>
      <c r="C181" s="88"/>
      <c r="D181" s="139"/>
      <c r="E181" s="144"/>
      <c r="F181" s="145"/>
      <c r="G181" s="142"/>
      <c r="H181" s="143"/>
      <c r="I181" s="89"/>
      <c r="J181" s="89"/>
      <c r="K181" s="88"/>
      <c r="L181" s="90"/>
      <c r="M181" s="91"/>
      <c r="N181" s="92"/>
      <c r="O181" s="143"/>
      <c r="P181" s="93"/>
      <c r="Q181" s="94"/>
      <c r="R181" s="93"/>
      <c r="S181" s="94"/>
      <c r="T181" s="93"/>
      <c r="U181" s="94"/>
      <c r="V181" s="93"/>
      <c r="W181" s="94"/>
      <c r="X181" s="93"/>
      <c r="Y181" s="95"/>
    </row>
    <row r="182" spans="1:25" ht="30" customHeight="1">
      <c r="A182" s="52">
        <f t="shared" si="2"/>
        <v>173</v>
      </c>
      <c r="B182" s="87"/>
      <c r="C182" s="88"/>
      <c r="D182" s="139"/>
      <c r="E182" s="144"/>
      <c r="F182" s="145"/>
      <c r="G182" s="142"/>
      <c r="H182" s="143"/>
      <c r="I182" s="89"/>
      <c r="J182" s="89"/>
      <c r="K182" s="88"/>
      <c r="L182" s="90"/>
      <c r="M182" s="91"/>
      <c r="N182" s="92"/>
      <c r="O182" s="143"/>
      <c r="P182" s="93"/>
      <c r="Q182" s="94"/>
      <c r="R182" s="93"/>
      <c r="S182" s="94"/>
      <c r="T182" s="93"/>
      <c r="U182" s="94"/>
      <c r="V182" s="93"/>
      <c r="W182" s="94"/>
      <c r="X182" s="93"/>
      <c r="Y182" s="95"/>
    </row>
    <row r="183" spans="1:25" ht="30" customHeight="1">
      <c r="A183" s="52">
        <f t="shared" si="2"/>
        <v>174</v>
      </c>
      <c r="B183" s="87"/>
      <c r="C183" s="88"/>
      <c r="D183" s="139"/>
      <c r="E183" s="144"/>
      <c r="F183" s="145"/>
      <c r="G183" s="142"/>
      <c r="H183" s="143"/>
      <c r="I183" s="89"/>
      <c r="J183" s="89"/>
      <c r="K183" s="88"/>
      <c r="L183" s="90"/>
      <c r="M183" s="91"/>
      <c r="N183" s="92"/>
      <c r="O183" s="143"/>
      <c r="P183" s="93"/>
      <c r="Q183" s="94"/>
      <c r="R183" s="93"/>
      <c r="S183" s="94"/>
      <c r="T183" s="93"/>
      <c r="U183" s="94"/>
      <c r="V183" s="93"/>
      <c r="W183" s="94"/>
      <c r="X183" s="93"/>
      <c r="Y183" s="95"/>
    </row>
    <row r="184" spans="1:25" ht="30" customHeight="1">
      <c r="A184" s="52">
        <f t="shared" si="2"/>
        <v>175</v>
      </c>
      <c r="B184" s="87"/>
      <c r="C184" s="88"/>
      <c r="D184" s="139"/>
      <c r="E184" s="144"/>
      <c r="F184" s="145"/>
      <c r="G184" s="142"/>
      <c r="H184" s="143"/>
      <c r="I184" s="89"/>
      <c r="J184" s="89"/>
      <c r="K184" s="88"/>
      <c r="L184" s="90"/>
      <c r="M184" s="91"/>
      <c r="N184" s="92"/>
      <c r="O184" s="143"/>
      <c r="P184" s="93"/>
      <c r="Q184" s="94"/>
      <c r="R184" s="93"/>
      <c r="S184" s="94"/>
      <c r="T184" s="93"/>
      <c r="U184" s="94"/>
      <c r="V184" s="93"/>
      <c r="W184" s="94"/>
      <c r="X184" s="93"/>
      <c r="Y184" s="95"/>
    </row>
    <row r="185" spans="1:25" ht="30" customHeight="1">
      <c r="A185" s="52">
        <f t="shared" si="2"/>
        <v>176</v>
      </c>
      <c r="B185" s="87"/>
      <c r="C185" s="88"/>
      <c r="D185" s="139"/>
      <c r="E185" s="144"/>
      <c r="F185" s="145"/>
      <c r="G185" s="142"/>
      <c r="H185" s="143"/>
      <c r="I185" s="89"/>
      <c r="J185" s="89"/>
      <c r="K185" s="88"/>
      <c r="L185" s="90"/>
      <c r="M185" s="91"/>
      <c r="N185" s="92"/>
      <c r="O185" s="143"/>
      <c r="P185" s="93"/>
      <c r="Q185" s="94"/>
      <c r="R185" s="93"/>
      <c r="S185" s="94"/>
      <c r="T185" s="93"/>
      <c r="U185" s="94"/>
      <c r="V185" s="93"/>
      <c r="W185" s="94"/>
      <c r="X185" s="93"/>
      <c r="Y185" s="95"/>
    </row>
    <row r="186" spans="1:25" ht="30" customHeight="1">
      <c r="A186" s="52">
        <f t="shared" si="2"/>
        <v>177</v>
      </c>
      <c r="B186" s="87"/>
      <c r="C186" s="88"/>
      <c r="D186" s="139"/>
      <c r="E186" s="144"/>
      <c r="F186" s="145"/>
      <c r="G186" s="142"/>
      <c r="H186" s="143"/>
      <c r="I186" s="89"/>
      <c r="J186" s="89"/>
      <c r="K186" s="88"/>
      <c r="L186" s="90"/>
      <c r="M186" s="91"/>
      <c r="N186" s="92"/>
      <c r="O186" s="143"/>
      <c r="P186" s="93"/>
      <c r="Q186" s="94"/>
      <c r="R186" s="93"/>
      <c r="S186" s="94"/>
      <c r="T186" s="93"/>
      <c r="U186" s="94"/>
      <c r="V186" s="93"/>
      <c r="W186" s="94"/>
      <c r="X186" s="93"/>
      <c r="Y186" s="95"/>
    </row>
    <row r="187" spans="1:25" ht="30" customHeight="1">
      <c r="A187" s="52">
        <f t="shared" si="2"/>
        <v>178</v>
      </c>
      <c r="B187" s="87"/>
      <c r="C187" s="88"/>
      <c r="D187" s="139"/>
      <c r="E187" s="144"/>
      <c r="F187" s="145"/>
      <c r="G187" s="142"/>
      <c r="H187" s="143"/>
      <c r="I187" s="89"/>
      <c r="J187" s="89"/>
      <c r="K187" s="88"/>
      <c r="L187" s="90"/>
      <c r="M187" s="91"/>
      <c r="N187" s="92"/>
      <c r="O187" s="143"/>
      <c r="P187" s="93"/>
      <c r="Q187" s="94"/>
      <c r="R187" s="93"/>
      <c r="S187" s="94"/>
      <c r="T187" s="93"/>
      <c r="U187" s="94"/>
      <c r="V187" s="93"/>
      <c r="W187" s="94"/>
      <c r="X187" s="93"/>
      <c r="Y187" s="95"/>
    </row>
    <row r="188" spans="1:25" ht="30" customHeight="1">
      <c r="A188" s="52">
        <f t="shared" si="2"/>
        <v>179</v>
      </c>
      <c r="B188" s="87"/>
      <c r="C188" s="88"/>
      <c r="D188" s="139"/>
      <c r="E188" s="144"/>
      <c r="F188" s="145"/>
      <c r="G188" s="142"/>
      <c r="H188" s="143"/>
      <c r="I188" s="89"/>
      <c r="J188" s="89"/>
      <c r="K188" s="88"/>
      <c r="L188" s="90"/>
      <c r="M188" s="91"/>
      <c r="N188" s="92"/>
      <c r="O188" s="143"/>
      <c r="P188" s="93"/>
      <c r="Q188" s="94"/>
      <c r="R188" s="93"/>
      <c r="S188" s="94"/>
      <c r="T188" s="93"/>
      <c r="U188" s="94"/>
      <c r="V188" s="93"/>
      <c r="W188" s="94"/>
      <c r="X188" s="93"/>
      <c r="Y188" s="95"/>
    </row>
    <row r="189" spans="1:25" ht="30" customHeight="1">
      <c r="A189" s="52">
        <f t="shared" si="2"/>
        <v>180</v>
      </c>
      <c r="B189" s="87"/>
      <c r="C189" s="88"/>
      <c r="D189" s="139"/>
      <c r="E189" s="144"/>
      <c r="F189" s="145"/>
      <c r="G189" s="142"/>
      <c r="H189" s="143"/>
      <c r="I189" s="89"/>
      <c r="J189" s="89"/>
      <c r="K189" s="88"/>
      <c r="L189" s="90"/>
      <c r="M189" s="91"/>
      <c r="N189" s="92"/>
      <c r="O189" s="143"/>
      <c r="P189" s="93"/>
      <c r="Q189" s="94"/>
      <c r="R189" s="93"/>
      <c r="S189" s="94"/>
      <c r="T189" s="93"/>
      <c r="U189" s="94"/>
      <c r="V189" s="93"/>
      <c r="W189" s="94"/>
      <c r="X189" s="93"/>
      <c r="Y189" s="95"/>
    </row>
    <row r="190" spans="1:25" ht="30" customHeight="1">
      <c r="A190" s="52">
        <f t="shared" si="2"/>
        <v>181</v>
      </c>
      <c r="B190" s="87"/>
      <c r="C190" s="88"/>
      <c r="D190" s="139"/>
      <c r="E190" s="144"/>
      <c r="F190" s="145"/>
      <c r="G190" s="142"/>
      <c r="H190" s="143"/>
      <c r="I190" s="89"/>
      <c r="J190" s="89"/>
      <c r="K190" s="88"/>
      <c r="L190" s="90"/>
      <c r="M190" s="91"/>
      <c r="N190" s="92"/>
      <c r="O190" s="143"/>
      <c r="P190" s="93"/>
      <c r="Q190" s="94"/>
      <c r="R190" s="93"/>
      <c r="S190" s="94"/>
      <c r="T190" s="93"/>
      <c r="U190" s="94"/>
      <c r="V190" s="93"/>
      <c r="W190" s="94"/>
      <c r="X190" s="93"/>
      <c r="Y190" s="95"/>
    </row>
    <row r="191" spans="1:25" ht="30" customHeight="1">
      <c r="A191" s="52">
        <f t="shared" si="2"/>
        <v>182</v>
      </c>
      <c r="B191" s="87"/>
      <c r="C191" s="88"/>
      <c r="D191" s="139"/>
      <c r="E191" s="144"/>
      <c r="F191" s="145"/>
      <c r="G191" s="142"/>
      <c r="H191" s="143"/>
      <c r="I191" s="89"/>
      <c r="J191" s="89"/>
      <c r="K191" s="88"/>
      <c r="L191" s="90"/>
      <c r="M191" s="91"/>
      <c r="N191" s="92"/>
      <c r="O191" s="143"/>
      <c r="P191" s="93"/>
      <c r="Q191" s="94"/>
      <c r="R191" s="93"/>
      <c r="S191" s="94"/>
      <c r="T191" s="93"/>
      <c r="U191" s="94"/>
      <c r="V191" s="93"/>
      <c r="W191" s="94"/>
      <c r="X191" s="93"/>
      <c r="Y191" s="95"/>
    </row>
    <row r="192" spans="1:25" ht="30" customHeight="1">
      <c r="A192" s="52">
        <f t="shared" si="2"/>
        <v>183</v>
      </c>
      <c r="B192" s="87"/>
      <c r="C192" s="88"/>
      <c r="D192" s="139"/>
      <c r="E192" s="144"/>
      <c r="F192" s="145"/>
      <c r="G192" s="142"/>
      <c r="H192" s="143"/>
      <c r="I192" s="89"/>
      <c r="J192" s="89"/>
      <c r="K192" s="88"/>
      <c r="L192" s="90"/>
      <c r="M192" s="91"/>
      <c r="N192" s="92"/>
      <c r="O192" s="143"/>
      <c r="P192" s="93"/>
      <c r="Q192" s="94"/>
      <c r="R192" s="93"/>
      <c r="S192" s="94"/>
      <c r="T192" s="93"/>
      <c r="U192" s="94"/>
      <c r="V192" s="93"/>
      <c r="W192" s="94"/>
      <c r="X192" s="93"/>
      <c r="Y192" s="95"/>
    </row>
    <row r="193" spans="1:25" ht="30" customHeight="1">
      <c r="A193" s="52">
        <f t="shared" si="2"/>
        <v>184</v>
      </c>
      <c r="B193" s="87"/>
      <c r="C193" s="88"/>
      <c r="D193" s="139"/>
      <c r="E193" s="144"/>
      <c r="F193" s="145"/>
      <c r="G193" s="142"/>
      <c r="H193" s="143"/>
      <c r="I193" s="89"/>
      <c r="J193" s="89"/>
      <c r="K193" s="88"/>
      <c r="L193" s="90"/>
      <c r="M193" s="91"/>
      <c r="N193" s="92"/>
      <c r="O193" s="143"/>
      <c r="P193" s="93"/>
      <c r="Q193" s="94"/>
      <c r="R193" s="93"/>
      <c r="S193" s="94"/>
      <c r="T193" s="93"/>
      <c r="U193" s="94"/>
      <c r="V193" s="93"/>
      <c r="W193" s="94"/>
      <c r="X193" s="93"/>
      <c r="Y193" s="95"/>
    </row>
    <row r="194" spans="1:25" ht="30" customHeight="1">
      <c r="A194" s="52">
        <f t="shared" si="2"/>
        <v>185</v>
      </c>
      <c r="B194" s="87"/>
      <c r="C194" s="88"/>
      <c r="D194" s="139"/>
      <c r="E194" s="144"/>
      <c r="F194" s="145"/>
      <c r="G194" s="142"/>
      <c r="H194" s="143"/>
      <c r="I194" s="89"/>
      <c r="J194" s="89"/>
      <c r="K194" s="88"/>
      <c r="L194" s="90"/>
      <c r="M194" s="91"/>
      <c r="N194" s="92"/>
      <c r="O194" s="143"/>
      <c r="P194" s="93"/>
      <c r="Q194" s="94"/>
      <c r="R194" s="93"/>
      <c r="S194" s="94"/>
      <c r="T194" s="93"/>
      <c r="U194" s="94"/>
      <c r="V194" s="93"/>
      <c r="W194" s="94"/>
      <c r="X194" s="93"/>
      <c r="Y194" s="95"/>
    </row>
    <row r="195" spans="1:25" ht="30" customHeight="1">
      <c r="A195" s="52">
        <f t="shared" si="2"/>
        <v>186</v>
      </c>
      <c r="B195" s="87"/>
      <c r="C195" s="88"/>
      <c r="D195" s="139"/>
      <c r="E195" s="144"/>
      <c r="F195" s="145"/>
      <c r="G195" s="142"/>
      <c r="H195" s="143"/>
      <c r="I195" s="89"/>
      <c r="J195" s="89"/>
      <c r="K195" s="88"/>
      <c r="L195" s="90"/>
      <c r="M195" s="91"/>
      <c r="N195" s="92"/>
      <c r="O195" s="143"/>
      <c r="P195" s="93"/>
      <c r="Q195" s="94"/>
      <c r="R195" s="93"/>
      <c r="S195" s="94"/>
      <c r="T195" s="93"/>
      <c r="U195" s="94"/>
      <c r="V195" s="93"/>
      <c r="W195" s="94"/>
      <c r="X195" s="93"/>
      <c r="Y195" s="95"/>
    </row>
    <row r="196" spans="1:25" ht="30" customHeight="1">
      <c r="A196" s="52">
        <f t="shared" si="2"/>
        <v>187</v>
      </c>
      <c r="B196" s="87"/>
      <c r="C196" s="88"/>
      <c r="D196" s="139"/>
      <c r="E196" s="144"/>
      <c r="F196" s="145"/>
      <c r="G196" s="142"/>
      <c r="H196" s="143"/>
      <c r="I196" s="89"/>
      <c r="J196" s="89"/>
      <c r="K196" s="88"/>
      <c r="L196" s="90"/>
      <c r="M196" s="91"/>
      <c r="N196" s="92"/>
      <c r="O196" s="143"/>
      <c r="P196" s="93"/>
      <c r="Q196" s="94"/>
      <c r="R196" s="93"/>
      <c r="S196" s="94"/>
      <c r="T196" s="93"/>
      <c r="U196" s="94"/>
      <c r="V196" s="93"/>
      <c r="W196" s="94"/>
      <c r="X196" s="93"/>
      <c r="Y196" s="95"/>
    </row>
    <row r="197" spans="1:25" ht="30" customHeight="1">
      <c r="A197" s="52">
        <f t="shared" si="2"/>
        <v>188</v>
      </c>
      <c r="B197" s="87"/>
      <c r="C197" s="88"/>
      <c r="D197" s="139"/>
      <c r="E197" s="144"/>
      <c r="F197" s="145"/>
      <c r="G197" s="142"/>
      <c r="H197" s="143"/>
      <c r="I197" s="89"/>
      <c r="J197" s="89"/>
      <c r="K197" s="88"/>
      <c r="L197" s="90"/>
      <c r="M197" s="91"/>
      <c r="N197" s="92"/>
      <c r="O197" s="143"/>
      <c r="P197" s="93"/>
      <c r="Q197" s="94"/>
      <c r="R197" s="93"/>
      <c r="S197" s="94"/>
      <c r="T197" s="93"/>
      <c r="U197" s="94"/>
      <c r="V197" s="93"/>
      <c r="W197" s="94"/>
      <c r="X197" s="93"/>
      <c r="Y197" s="95"/>
    </row>
    <row r="198" spans="1:25" ht="30" customHeight="1">
      <c r="A198" s="52">
        <f t="shared" si="2"/>
        <v>189</v>
      </c>
      <c r="B198" s="87"/>
      <c r="C198" s="88"/>
      <c r="D198" s="139"/>
      <c r="E198" s="144"/>
      <c r="F198" s="145"/>
      <c r="G198" s="142"/>
      <c r="H198" s="143"/>
      <c r="I198" s="89"/>
      <c r="J198" s="89"/>
      <c r="K198" s="88"/>
      <c r="L198" s="90"/>
      <c r="M198" s="91"/>
      <c r="N198" s="92"/>
      <c r="O198" s="143"/>
      <c r="P198" s="93"/>
      <c r="Q198" s="94"/>
      <c r="R198" s="93"/>
      <c r="S198" s="94"/>
      <c r="T198" s="93"/>
      <c r="U198" s="94"/>
      <c r="V198" s="93"/>
      <c r="W198" s="94"/>
      <c r="X198" s="93"/>
      <c r="Y198" s="95"/>
    </row>
    <row r="199" spans="1:25" ht="30" customHeight="1">
      <c r="A199" s="52">
        <f t="shared" si="2"/>
        <v>190</v>
      </c>
      <c r="B199" s="87"/>
      <c r="C199" s="88"/>
      <c r="D199" s="139"/>
      <c r="E199" s="144"/>
      <c r="F199" s="145"/>
      <c r="G199" s="142"/>
      <c r="H199" s="143"/>
      <c r="I199" s="89"/>
      <c r="J199" s="89"/>
      <c r="K199" s="88"/>
      <c r="L199" s="90"/>
      <c r="M199" s="91"/>
      <c r="N199" s="92"/>
      <c r="O199" s="143"/>
      <c r="P199" s="93"/>
      <c r="Q199" s="94"/>
      <c r="R199" s="93"/>
      <c r="S199" s="94"/>
      <c r="T199" s="93"/>
      <c r="U199" s="94"/>
      <c r="V199" s="93"/>
      <c r="W199" s="94"/>
      <c r="X199" s="93"/>
      <c r="Y199" s="95"/>
    </row>
    <row r="200" spans="1:25" ht="30" customHeight="1">
      <c r="A200" s="52">
        <f t="shared" si="2"/>
        <v>191</v>
      </c>
      <c r="B200" s="87"/>
      <c r="C200" s="88"/>
      <c r="D200" s="139"/>
      <c r="E200" s="144"/>
      <c r="F200" s="145"/>
      <c r="G200" s="142"/>
      <c r="H200" s="143"/>
      <c r="I200" s="89"/>
      <c r="J200" s="89"/>
      <c r="K200" s="88"/>
      <c r="L200" s="90"/>
      <c r="M200" s="91"/>
      <c r="N200" s="92"/>
      <c r="O200" s="143"/>
      <c r="P200" s="93"/>
      <c r="Q200" s="94"/>
      <c r="R200" s="93"/>
      <c r="S200" s="94"/>
      <c r="T200" s="93"/>
      <c r="U200" s="94"/>
      <c r="V200" s="93"/>
      <c r="W200" s="94"/>
      <c r="X200" s="93"/>
      <c r="Y200" s="95"/>
    </row>
    <row r="201" spans="1:25" ht="30" customHeight="1">
      <c r="A201" s="52">
        <f t="shared" si="2"/>
        <v>192</v>
      </c>
      <c r="B201" s="87"/>
      <c r="C201" s="88"/>
      <c r="D201" s="139"/>
      <c r="E201" s="144"/>
      <c r="F201" s="145"/>
      <c r="G201" s="142"/>
      <c r="H201" s="143"/>
      <c r="I201" s="89"/>
      <c r="J201" s="89"/>
      <c r="K201" s="88"/>
      <c r="L201" s="90"/>
      <c r="M201" s="91"/>
      <c r="N201" s="92"/>
      <c r="O201" s="143"/>
      <c r="P201" s="93"/>
      <c r="Q201" s="94"/>
      <c r="R201" s="93"/>
      <c r="S201" s="94"/>
      <c r="T201" s="93"/>
      <c r="U201" s="94"/>
      <c r="V201" s="93"/>
      <c r="W201" s="94"/>
      <c r="X201" s="93"/>
      <c r="Y201" s="95"/>
    </row>
    <row r="202" spans="1:25" ht="30" customHeight="1">
      <c r="A202" s="52">
        <f t="shared" si="2"/>
        <v>193</v>
      </c>
      <c r="B202" s="87"/>
      <c r="C202" s="88"/>
      <c r="D202" s="139"/>
      <c r="E202" s="144"/>
      <c r="F202" s="145"/>
      <c r="G202" s="142"/>
      <c r="H202" s="143"/>
      <c r="I202" s="89"/>
      <c r="J202" s="89"/>
      <c r="K202" s="88"/>
      <c r="L202" s="90"/>
      <c r="M202" s="91"/>
      <c r="N202" s="92"/>
      <c r="O202" s="143"/>
      <c r="P202" s="93"/>
      <c r="Q202" s="94"/>
      <c r="R202" s="93"/>
      <c r="S202" s="94"/>
      <c r="T202" s="93"/>
      <c r="U202" s="94"/>
      <c r="V202" s="93"/>
      <c r="W202" s="94"/>
      <c r="X202" s="93"/>
      <c r="Y202" s="95"/>
    </row>
    <row r="203" spans="1:25" ht="30" customHeight="1">
      <c r="A203" s="52">
        <f aca="true" t="shared" si="3" ref="A203:A266">A202+1</f>
        <v>194</v>
      </c>
      <c r="B203" s="87"/>
      <c r="C203" s="88"/>
      <c r="D203" s="139"/>
      <c r="E203" s="144"/>
      <c r="F203" s="145"/>
      <c r="G203" s="142"/>
      <c r="H203" s="143"/>
      <c r="I203" s="89"/>
      <c r="J203" s="89"/>
      <c r="K203" s="88"/>
      <c r="L203" s="90"/>
      <c r="M203" s="91"/>
      <c r="N203" s="92"/>
      <c r="O203" s="143"/>
      <c r="P203" s="93"/>
      <c r="Q203" s="94"/>
      <c r="R203" s="93"/>
      <c r="S203" s="94"/>
      <c r="T203" s="93"/>
      <c r="U203" s="94"/>
      <c r="V203" s="93"/>
      <c r="W203" s="94"/>
      <c r="X203" s="93"/>
      <c r="Y203" s="95"/>
    </row>
    <row r="204" spans="1:25" ht="30" customHeight="1">
      <c r="A204" s="52">
        <f t="shared" si="3"/>
        <v>195</v>
      </c>
      <c r="B204" s="87"/>
      <c r="C204" s="88"/>
      <c r="D204" s="139"/>
      <c r="E204" s="144"/>
      <c r="F204" s="145"/>
      <c r="G204" s="142"/>
      <c r="H204" s="143"/>
      <c r="I204" s="89"/>
      <c r="J204" s="89"/>
      <c r="K204" s="88"/>
      <c r="L204" s="90"/>
      <c r="M204" s="91"/>
      <c r="N204" s="92"/>
      <c r="O204" s="143"/>
      <c r="P204" s="93"/>
      <c r="Q204" s="94"/>
      <c r="R204" s="93"/>
      <c r="S204" s="94"/>
      <c r="T204" s="93"/>
      <c r="U204" s="94"/>
      <c r="V204" s="93"/>
      <c r="W204" s="94"/>
      <c r="X204" s="93"/>
      <c r="Y204" s="95"/>
    </row>
    <row r="205" spans="1:25" ht="30" customHeight="1">
      <c r="A205" s="52">
        <f t="shared" si="3"/>
        <v>196</v>
      </c>
      <c r="B205" s="87"/>
      <c r="C205" s="88"/>
      <c r="D205" s="139"/>
      <c r="E205" s="144"/>
      <c r="F205" s="145"/>
      <c r="G205" s="142"/>
      <c r="H205" s="143"/>
      <c r="I205" s="89"/>
      <c r="J205" s="89"/>
      <c r="K205" s="88"/>
      <c r="L205" s="90"/>
      <c r="M205" s="91"/>
      <c r="N205" s="92"/>
      <c r="O205" s="143"/>
      <c r="P205" s="93"/>
      <c r="Q205" s="94"/>
      <c r="R205" s="93"/>
      <c r="S205" s="94"/>
      <c r="T205" s="93"/>
      <c r="U205" s="94"/>
      <c r="V205" s="93"/>
      <c r="W205" s="94"/>
      <c r="X205" s="93"/>
      <c r="Y205" s="95"/>
    </row>
    <row r="206" spans="1:25" ht="30" customHeight="1">
      <c r="A206" s="52">
        <f t="shared" si="3"/>
        <v>197</v>
      </c>
      <c r="B206" s="87"/>
      <c r="C206" s="88"/>
      <c r="D206" s="139"/>
      <c r="E206" s="144"/>
      <c r="F206" s="145"/>
      <c r="G206" s="142"/>
      <c r="H206" s="143"/>
      <c r="I206" s="89"/>
      <c r="J206" s="89"/>
      <c r="K206" s="88"/>
      <c r="L206" s="90"/>
      <c r="M206" s="91"/>
      <c r="N206" s="92"/>
      <c r="O206" s="143"/>
      <c r="P206" s="93"/>
      <c r="Q206" s="94"/>
      <c r="R206" s="93"/>
      <c r="S206" s="94"/>
      <c r="T206" s="93"/>
      <c r="U206" s="94"/>
      <c r="V206" s="93"/>
      <c r="W206" s="94"/>
      <c r="X206" s="93"/>
      <c r="Y206" s="95"/>
    </row>
    <row r="207" spans="1:25" ht="30" customHeight="1">
      <c r="A207" s="52">
        <f t="shared" si="3"/>
        <v>198</v>
      </c>
      <c r="B207" s="87"/>
      <c r="C207" s="88"/>
      <c r="D207" s="139"/>
      <c r="E207" s="144"/>
      <c r="F207" s="145"/>
      <c r="G207" s="142"/>
      <c r="H207" s="143"/>
      <c r="I207" s="89"/>
      <c r="J207" s="89"/>
      <c r="K207" s="88"/>
      <c r="L207" s="90"/>
      <c r="M207" s="91"/>
      <c r="N207" s="92"/>
      <c r="O207" s="143"/>
      <c r="P207" s="93"/>
      <c r="Q207" s="94"/>
      <c r="R207" s="93"/>
      <c r="S207" s="94"/>
      <c r="T207" s="93"/>
      <c r="U207" s="94"/>
      <c r="V207" s="93"/>
      <c r="W207" s="94"/>
      <c r="X207" s="93"/>
      <c r="Y207" s="95"/>
    </row>
    <row r="208" spans="1:25" ht="30" customHeight="1">
      <c r="A208" s="52">
        <f t="shared" si="3"/>
        <v>199</v>
      </c>
      <c r="B208" s="87"/>
      <c r="C208" s="88"/>
      <c r="D208" s="139"/>
      <c r="E208" s="144"/>
      <c r="F208" s="145"/>
      <c r="G208" s="142"/>
      <c r="H208" s="143"/>
      <c r="I208" s="89"/>
      <c r="J208" s="89"/>
      <c r="K208" s="88"/>
      <c r="L208" s="90"/>
      <c r="M208" s="91"/>
      <c r="N208" s="92"/>
      <c r="O208" s="143"/>
      <c r="P208" s="93"/>
      <c r="Q208" s="94"/>
      <c r="R208" s="93"/>
      <c r="S208" s="94"/>
      <c r="T208" s="93"/>
      <c r="U208" s="94"/>
      <c r="V208" s="93"/>
      <c r="W208" s="94"/>
      <c r="X208" s="93"/>
      <c r="Y208" s="95"/>
    </row>
    <row r="209" spans="1:25" ht="30" customHeight="1">
      <c r="A209" s="52">
        <f t="shared" si="3"/>
        <v>200</v>
      </c>
      <c r="B209" s="87"/>
      <c r="C209" s="88"/>
      <c r="D209" s="139"/>
      <c r="E209" s="144"/>
      <c r="F209" s="145"/>
      <c r="G209" s="142"/>
      <c r="H209" s="143"/>
      <c r="I209" s="89"/>
      <c r="J209" s="89"/>
      <c r="K209" s="88"/>
      <c r="L209" s="90"/>
      <c r="M209" s="91"/>
      <c r="N209" s="92"/>
      <c r="O209" s="143"/>
      <c r="P209" s="93"/>
      <c r="Q209" s="94"/>
      <c r="R209" s="93"/>
      <c r="S209" s="94"/>
      <c r="T209" s="93"/>
      <c r="U209" s="94"/>
      <c r="V209" s="93"/>
      <c r="W209" s="94"/>
      <c r="X209" s="93"/>
      <c r="Y209" s="95"/>
    </row>
    <row r="210" spans="1:25" ht="30" customHeight="1">
      <c r="A210" s="52">
        <f t="shared" si="3"/>
        <v>201</v>
      </c>
      <c r="B210" s="87"/>
      <c r="C210" s="88"/>
      <c r="D210" s="139"/>
      <c r="E210" s="144"/>
      <c r="F210" s="145"/>
      <c r="G210" s="142"/>
      <c r="H210" s="143"/>
      <c r="I210" s="89"/>
      <c r="J210" s="89"/>
      <c r="K210" s="88"/>
      <c r="L210" s="90"/>
      <c r="M210" s="91"/>
      <c r="N210" s="92"/>
      <c r="O210" s="143"/>
      <c r="P210" s="93"/>
      <c r="Q210" s="94"/>
      <c r="R210" s="93"/>
      <c r="S210" s="94"/>
      <c r="T210" s="93"/>
      <c r="U210" s="94"/>
      <c r="V210" s="93"/>
      <c r="W210" s="94"/>
      <c r="X210" s="93"/>
      <c r="Y210" s="95"/>
    </row>
    <row r="211" spans="1:25" ht="30" customHeight="1">
      <c r="A211" s="52">
        <f t="shared" si="3"/>
        <v>202</v>
      </c>
      <c r="B211" s="87"/>
      <c r="C211" s="88"/>
      <c r="D211" s="139"/>
      <c r="E211" s="144"/>
      <c r="F211" s="145"/>
      <c r="G211" s="142"/>
      <c r="H211" s="143"/>
      <c r="I211" s="89"/>
      <c r="J211" s="89"/>
      <c r="K211" s="88"/>
      <c r="L211" s="90"/>
      <c r="M211" s="91"/>
      <c r="N211" s="92"/>
      <c r="O211" s="143"/>
      <c r="P211" s="93"/>
      <c r="Q211" s="94"/>
      <c r="R211" s="93"/>
      <c r="S211" s="94"/>
      <c r="T211" s="93"/>
      <c r="U211" s="94"/>
      <c r="V211" s="93"/>
      <c r="W211" s="94"/>
      <c r="X211" s="93"/>
      <c r="Y211" s="95"/>
    </row>
    <row r="212" spans="1:25" ht="30" customHeight="1">
      <c r="A212" s="52">
        <f t="shared" si="3"/>
        <v>203</v>
      </c>
      <c r="B212" s="87"/>
      <c r="C212" s="88"/>
      <c r="D212" s="139"/>
      <c r="E212" s="144"/>
      <c r="F212" s="145"/>
      <c r="G212" s="142"/>
      <c r="H212" s="143"/>
      <c r="I212" s="89"/>
      <c r="J212" s="89"/>
      <c r="K212" s="88"/>
      <c r="L212" s="90"/>
      <c r="M212" s="91"/>
      <c r="N212" s="92"/>
      <c r="O212" s="143"/>
      <c r="P212" s="93"/>
      <c r="Q212" s="94"/>
      <c r="R212" s="93"/>
      <c r="S212" s="94"/>
      <c r="T212" s="93"/>
      <c r="U212" s="94"/>
      <c r="V212" s="93"/>
      <c r="W212" s="94"/>
      <c r="X212" s="93"/>
      <c r="Y212" s="95"/>
    </row>
    <row r="213" spans="1:25" ht="30" customHeight="1">
      <c r="A213" s="52">
        <f t="shared" si="3"/>
        <v>204</v>
      </c>
      <c r="B213" s="87"/>
      <c r="C213" s="88"/>
      <c r="D213" s="139"/>
      <c r="E213" s="144"/>
      <c r="F213" s="145"/>
      <c r="G213" s="142"/>
      <c r="H213" s="143"/>
      <c r="I213" s="89"/>
      <c r="J213" s="89"/>
      <c r="K213" s="88"/>
      <c r="L213" s="90"/>
      <c r="M213" s="91"/>
      <c r="N213" s="92"/>
      <c r="O213" s="143"/>
      <c r="P213" s="93"/>
      <c r="Q213" s="94"/>
      <c r="R213" s="93"/>
      <c r="S213" s="94"/>
      <c r="T213" s="93"/>
      <c r="U213" s="94"/>
      <c r="V213" s="93"/>
      <c r="W213" s="94"/>
      <c r="X213" s="93"/>
      <c r="Y213" s="95"/>
    </row>
    <row r="214" spans="1:25" ht="30" customHeight="1">
      <c r="A214" s="52">
        <f t="shared" si="3"/>
        <v>205</v>
      </c>
      <c r="B214" s="87"/>
      <c r="C214" s="88"/>
      <c r="D214" s="139"/>
      <c r="E214" s="144"/>
      <c r="F214" s="145"/>
      <c r="G214" s="142"/>
      <c r="H214" s="143"/>
      <c r="I214" s="89"/>
      <c r="J214" s="89"/>
      <c r="K214" s="88"/>
      <c r="L214" s="90"/>
      <c r="M214" s="91"/>
      <c r="N214" s="92"/>
      <c r="O214" s="143"/>
      <c r="P214" s="93"/>
      <c r="Q214" s="94"/>
      <c r="R214" s="93"/>
      <c r="S214" s="94"/>
      <c r="T214" s="93"/>
      <c r="U214" s="94"/>
      <c r="V214" s="93"/>
      <c r="W214" s="94"/>
      <c r="X214" s="93"/>
      <c r="Y214" s="95"/>
    </row>
    <row r="215" spans="1:25" ht="30" customHeight="1">
      <c r="A215" s="52">
        <f t="shared" si="3"/>
        <v>206</v>
      </c>
      <c r="B215" s="87"/>
      <c r="C215" s="88"/>
      <c r="D215" s="139"/>
      <c r="E215" s="144"/>
      <c r="F215" s="145"/>
      <c r="G215" s="142"/>
      <c r="H215" s="143"/>
      <c r="I215" s="89"/>
      <c r="J215" s="89"/>
      <c r="K215" s="88"/>
      <c r="L215" s="90"/>
      <c r="M215" s="91"/>
      <c r="N215" s="92"/>
      <c r="O215" s="143"/>
      <c r="P215" s="93"/>
      <c r="Q215" s="94"/>
      <c r="R215" s="93"/>
      <c r="S215" s="94"/>
      <c r="T215" s="93"/>
      <c r="U215" s="94"/>
      <c r="V215" s="93"/>
      <c r="W215" s="94"/>
      <c r="X215" s="93"/>
      <c r="Y215" s="95"/>
    </row>
    <row r="216" spans="1:25" ht="30" customHeight="1">
      <c r="A216" s="52">
        <f t="shared" si="3"/>
        <v>207</v>
      </c>
      <c r="B216" s="87"/>
      <c r="C216" s="88"/>
      <c r="D216" s="139"/>
      <c r="E216" s="144"/>
      <c r="F216" s="145"/>
      <c r="G216" s="142"/>
      <c r="H216" s="143"/>
      <c r="I216" s="89"/>
      <c r="J216" s="89"/>
      <c r="K216" s="88"/>
      <c r="L216" s="90"/>
      <c r="M216" s="91"/>
      <c r="N216" s="92"/>
      <c r="O216" s="143"/>
      <c r="P216" s="93"/>
      <c r="Q216" s="94"/>
      <c r="R216" s="93"/>
      <c r="S216" s="94"/>
      <c r="T216" s="93"/>
      <c r="U216" s="94"/>
      <c r="V216" s="93"/>
      <c r="W216" s="94"/>
      <c r="X216" s="93"/>
      <c r="Y216" s="95"/>
    </row>
    <row r="217" spans="1:25" ht="30" customHeight="1">
      <c r="A217" s="52">
        <f t="shared" si="3"/>
        <v>208</v>
      </c>
      <c r="B217" s="87"/>
      <c r="C217" s="88"/>
      <c r="D217" s="139"/>
      <c r="E217" s="144"/>
      <c r="F217" s="145"/>
      <c r="G217" s="142"/>
      <c r="H217" s="143"/>
      <c r="I217" s="89"/>
      <c r="J217" s="89"/>
      <c r="K217" s="88"/>
      <c r="L217" s="90"/>
      <c r="M217" s="91"/>
      <c r="N217" s="92"/>
      <c r="O217" s="143"/>
      <c r="P217" s="93"/>
      <c r="Q217" s="94"/>
      <c r="R217" s="93"/>
      <c r="S217" s="94"/>
      <c r="T217" s="93"/>
      <c r="U217" s="94"/>
      <c r="V217" s="93"/>
      <c r="W217" s="94"/>
      <c r="X217" s="93"/>
      <c r="Y217" s="95"/>
    </row>
    <row r="218" spans="1:25" ht="30" customHeight="1">
      <c r="A218" s="52">
        <f t="shared" si="3"/>
        <v>209</v>
      </c>
      <c r="B218" s="87"/>
      <c r="C218" s="88"/>
      <c r="D218" s="139"/>
      <c r="E218" s="144"/>
      <c r="F218" s="145"/>
      <c r="G218" s="142"/>
      <c r="H218" s="143"/>
      <c r="I218" s="89"/>
      <c r="J218" s="89"/>
      <c r="K218" s="88"/>
      <c r="L218" s="90"/>
      <c r="M218" s="91"/>
      <c r="N218" s="92"/>
      <c r="O218" s="143"/>
      <c r="P218" s="93"/>
      <c r="Q218" s="94"/>
      <c r="R218" s="93"/>
      <c r="S218" s="94"/>
      <c r="T218" s="93"/>
      <c r="U218" s="94"/>
      <c r="V218" s="93"/>
      <c r="W218" s="94"/>
      <c r="X218" s="93"/>
      <c r="Y218" s="95"/>
    </row>
    <row r="219" spans="1:25" ht="30" customHeight="1">
      <c r="A219" s="52">
        <f t="shared" si="3"/>
        <v>210</v>
      </c>
      <c r="B219" s="87"/>
      <c r="C219" s="88"/>
      <c r="D219" s="139"/>
      <c r="E219" s="144"/>
      <c r="F219" s="145"/>
      <c r="G219" s="142"/>
      <c r="H219" s="143"/>
      <c r="I219" s="89"/>
      <c r="J219" s="89"/>
      <c r="K219" s="88"/>
      <c r="L219" s="90"/>
      <c r="M219" s="91"/>
      <c r="N219" s="92"/>
      <c r="O219" s="143"/>
      <c r="P219" s="93"/>
      <c r="Q219" s="94"/>
      <c r="R219" s="93"/>
      <c r="S219" s="94"/>
      <c r="T219" s="93"/>
      <c r="U219" s="94"/>
      <c r="V219" s="93"/>
      <c r="W219" s="94"/>
      <c r="X219" s="93"/>
      <c r="Y219" s="95"/>
    </row>
    <row r="220" spans="1:25" ht="30" customHeight="1">
      <c r="A220" s="52">
        <f t="shared" si="3"/>
        <v>211</v>
      </c>
      <c r="B220" s="87"/>
      <c r="C220" s="88"/>
      <c r="D220" s="139"/>
      <c r="E220" s="144"/>
      <c r="F220" s="145"/>
      <c r="G220" s="142"/>
      <c r="H220" s="143"/>
      <c r="I220" s="89"/>
      <c r="J220" s="89"/>
      <c r="K220" s="88"/>
      <c r="L220" s="90"/>
      <c r="M220" s="91"/>
      <c r="N220" s="92"/>
      <c r="O220" s="143"/>
      <c r="P220" s="93"/>
      <c r="Q220" s="94"/>
      <c r="R220" s="93"/>
      <c r="S220" s="94"/>
      <c r="T220" s="93"/>
      <c r="U220" s="94"/>
      <c r="V220" s="93"/>
      <c r="W220" s="94"/>
      <c r="X220" s="93"/>
      <c r="Y220" s="95"/>
    </row>
    <row r="221" spans="1:25" ht="30" customHeight="1">
      <c r="A221" s="52">
        <f t="shared" si="3"/>
        <v>212</v>
      </c>
      <c r="B221" s="87"/>
      <c r="C221" s="88"/>
      <c r="D221" s="139"/>
      <c r="E221" s="144"/>
      <c r="F221" s="145"/>
      <c r="G221" s="142"/>
      <c r="H221" s="143"/>
      <c r="I221" s="89"/>
      <c r="J221" s="89"/>
      <c r="K221" s="88"/>
      <c r="L221" s="90"/>
      <c r="M221" s="91"/>
      <c r="N221" s="92"/>
      <c r="O221" s="143"/>
      <c r="P221" s="93"/>
      <c r="Q221" s="94"/>
      <c r="R221" s="93"/>
      <c r="S221" s="94"/>
      <c r="T221" s="93"/>
      <c r="U221" s="94"/>
      <c r="V221" s="93"/>
      <c r="W221" s="94"/>
      <c r="X221" s="93"/>
      <c r="Y221" s="95"/>
    </row>
    <row r="222" spans="1:25" ht="30" customHeight="1">
      <c r="A222" s="52">
        <f t="shared" si="3"/>
        <v>213</v>
      </c>
      <c r="B222" s="87"/>
      <c r="C222" s="88"/>
      <c r="D222" s="139"/>
      <c r="E222" s="144"/>
      <c r="F222" s="145"/>
      <c r="G222" s="142"/>
      <c r="H222" s="143"/>
      <c r="I222" s="89"/>
      <c r="J222" s="89"/>
      <c r="K222" s="88"/>
      <c r="L222" s="90"/>
      <c r="M222" s="91"/>
      <c r="N222" s="92"/>
      <c r="O222" s="143"/>
      <c r="P222" s="93"/>
      <c r="Q222" s="94"/>
      <c r="R222" s="93"/>
      <c r="S222" s="94"/>
      <c r="T222" s="93"/>
      <c r="U222" s="94"/>
      <c r="V222" s="93"/>
      <c r="W222" s="94"/>
      <c r="X222" s="93"/>
      <c r="Y222" s="95"/>
    </row>
    <row r="223" spans="1:25" ht="30" customHeight="1">
      <c r="A223" s="52">
        <f t="shared" si="3"/>
        <v>214</v>
      </c>
      <c r="B223" s="87"/>
      <c r="C223" s="88"/>
      <c r="D223" s="139"/>
      <c r="E223" s="144"/>
      <c r="F223" s="145"/>
      <c r="G223" s="142"/>
      <c r="H223" s="143"/>
      <c r="I223" s="89"/>
      <c r="J223" s="89"/>
      <c r="K223" s="88"/>
      <c r="L223" s="90"/>
      <c r="M223" s="91"/>
      <c r="N223" s="92"/>
      <c r="O223" s="143"/>
      <c r="P223" s="93"/>
      <c r="Q223" s="94"/>
      <c r="R223" s="93"/>
      <c r="S223" s="94"/>
      <c r="T223" s="93"/>
      <c r="U223" s="94"/>
      <c r="V223" s="93"/>
      <c r="W223" s="94"/>
      <c r="X223" s="93"/>
      <c r="Y223" s="95"/>
    </row>
    <row r="224" spans="1:25" ht="30" customHeight="1">
      <c r="A224" s="52">
        <f t="shared" si="3"/>
        <v>215</v>
      </c>
      <c r="B224" s="87"/>
      <c r="C224" s="88"/>
      <c r="D224" s="139"/>
      <c r="E224" s="144"/>
      <c r="F224" s="145"/>
      <c r="G224" s="142"/>
      <c r="H224" s="143"/>
      <c r="I224" s="89"/>
      <c r="J224" s="89"/>
      <c r="K224" s="88"/>
      <c r="L224" s="90"/>
      <c r="M224" s="91"/>
      <c r="N224" s="92"/>
      <c r="O224" s="143"/>
      <c r="P224" s="93"/>
      <c r="Q224" s="94"/>
      <c r="R224" s="93"/>
      <c r="S224" s="94"/>
      <c r="T224" s="93"/>
      <c r="U224" s="94"/>
      <c r="V224" s="93"/>
      <c r="W224" s="94"/>
      <c r="X224" s="93"/>
      <c r="Y224" s="95"/>
    </row>
    <row r="225" spans="1:25" ht="30" customHeight="1">
      <c r="A225" s="52">
        <f t="shared" si="3"/>
        <v>216</v>
      </c>
      <c r="B225" s="87"/>
      <c r="C225" s="88"/>
      <c r="D225" s="139"/>
      <c r="E225" s="144"/>
      <c r="F225" s="145"/>
      <c r="G225" s="142"/>
      <c r="H225" s="143"/>
      <c r="I225" s="89"/>
      <c r="J225" s="89"/>
      <c r="K225" s="88"/>
      <c r="L225" s="90"/>
      <c r="M225" s="91"/>
      <c r="N225" s="92"/>
      <c r="O225" s="143"/>
      <c r="P225" s="93"/>
      <c r="Q225" s="94"/>
      <c r="R225" s="93"/>
      <c r="S225" s="94"/>
      <c r="T225" s="93"/>
      <c r="U225" s="94"/>
      <c r="V225" s="93"/>
      <c r="W225" s="94"/>
      <c r="X225" s="93"/>
      <c r="Y225" s="95"/>
    </row>
    <row r="226" spans="1:25" ht="30" customHeight="1">
      <c r="A226" s="52">
        <f t="shared" si="3"/>
        <v>217</v>
      </c>
      <c r="B226" s="87"/>
      <c r="C226" s="88"/>
      <c r="D226" s="139"/>
      <c r="E226" s="144"/>
      <c r="F226" s="145"/>
      <c r="G226" s="142"/>
      <c r="H226" s="143"/>
      <c r="I226" s="89"/>
      <c r="J226" s="89"/>
      <c r="K226" s="88"/>
      <c r="L226" s="90"/>
      <c r="M226" s="91"/>
      <c r="N226" s="92"/>
      <c r="O226" s="143"/>
      <c r="P226" s="93"/>
      <c r="Q226" s="94"/>
      <c r="R226" s="93"/>
      <c r="S226" s="94"/>
      <c r="T226" s="93"/>
      <c r="U226" s="94"/>
      <c r="V226" s="93"/>
      <c r="W226" s="94"/>
      <c r="X226" s="93"/>
      <c r="Y226" s="95"/>
    </row>
    <row r="227" spans="1:25" ht="30" customHeight="1">
      <c r="A227" s="52">
        <f t="shared" si="3"/>
        <v>218</v>
      </c>
      <c r="B227" s="87"/>
      <c r="C227" s="88"/>
      <c r="D227" s="139"/>
      <c r="E227" s="144"/>
      <c r="F227" s="145"/>
      <c r="G227" s="142"/>
      <c r="H227" s="143"/>
      <c r="I227" s="89"/>
      <c r="J227" s="89"/>
      <c r="K227" s="88"/>
      <c r="L227" s="90"/>
      <c r="M227" s="91"/>
      <c r="N227" s="92"/>
      <c r="O227" s="143"/>
      <c r="P227" s="93"/>
      <c r="Q227" s="94"/>
      <c r="R227" s="93"/>
      <c r="S227" s="94"/>
      <c r="T227" s="93"/>
      <c r="U227" s="94"/>
      <c r="V227" s="93"/>
      <c r="W227" s="94"/>
      <c r="X227" s="93"/>
      <c r="Y227" s="95"/>
    </row>
    <row r="228" spans="1:25" ht="30" customHeight="1">
      <c r="A228" s="52">
        <f t="shared" si="3"/>
        <v>219</v>
      </c>
      <c r="B228" s="87"/>
      <c r="C228" s="88"/>
      <c r="D228" s="139"/>
      <c r="E228" s="144"/>
      <c r="F228" s="145"/>
      <c r="G228" s="142"/>
      <c r="H228" s="143"/>
      <c r="I228" s="89"/>
      <c r="J228" s="89"/>
      <c r="K228" s="88"/>
      <c r="L228" s="90"/>
      <c r="M228" s="91"/>
      <c r="N228" s="92"/>
      <c r="O228" s="143"/>
      <c r="P228" s="93"/>
      <c r="Q228" s="94"/>
      <c r="R228" s="93"/>
      <c r="S228" s="94"/>
      <c r="T228" s="93"/>
      <c r="U228" s="94"/>
      <c r="V228" s="93"/>
      <c r="W228" s="94"/>
      <c r="X228" s="93"/>
      <c r="Y228" s="95"/>
    </row>
    <row r="229" spans="1:25" ht="30" customHeight="1">
      <c r="A229" s="52">
        <f t="shared" si="3"/>
        <v>220</v>
      </c>
      <c r="B229" s="87"/>
      <c r="C229" s="88"/>
      <c r="D229" s="139"/>
      <c r="E229" s="144"/>
      <c r="F229" s="145"/>
      <c r="G229" s="142"/>
      <c r="H229" s="143"/>
      <c r="I229" s="89"/>
      <c r="J229" s="89"/>
      <c r="K229" s="88"/>
      <c r="L229" s="90"/>
      <c r="M229" s="91"/>
      <c r="N229" s="92"/>
      <c r="O229" s="143"/>
      <c r="P229" s="93"/>
      <c r="Q229" s="94"/>
      <c r="R229" s="93"/>
      <c r="S229" s="94"/>
      <c r="T229" s="93"/>
      <c r="U229" s="94"/>
      <c r="V229" s="93"/>
      <c r="W229" s="94"/>
      <c r="X229" s="93"/>
      <c r="Y229" s="95"/>
    </row>
    <row r="230" spans="1:25" ht="30" customHeight="1">
      <c r="A230" s="52">
        <f t="shared" si="3"/>
        <v>221</v>
      </c>
      <c r="B230" s="87"/>
      <c r="C230" s="88"/>
      <c r="D230" s="139"/>
      <c r="E230" s="144"/>
      <c r="F230" s="145"/>
      <c r="G230" s="142"/>
      <c r="H230" s="143"/>
      <c r="I230" s="89"/>
      <c r="J230" s="89"/>
      <c r="K230" s="88"/>
      <c r="L230" s="90"/>
      <c r="M230" s="91"/>
      <c r="N230" s="92"/>
      <c r="O230" s="143"/>
      <c r="P230" s="93"/>
      <c r="Q230" s="94"/>
      <c r="R230" s="93"/>
      <c r="S230" s="94"/>
      <c r="T230" s="93"/>
      <c r="U230" s="94"/>
      <c r="V230" s="93"/>
      <c r="W230" s="94"/>
      <c r="X230" s="93"/>
      <c r="Y230" s="95"/>
    </row>
    <row r="231" spans="1:25" ht="30" customHeight="1">
      <c r="A231" s="52">
        <f t="shared" si="3"/>
        <v>222</v>
      </c>
      <c r="B231" s="87"/>
      <c r="C231" s="88"/>
      <c r="D231" s="139"/>
      <c r="E231" s="144"/>
      <c r="F231" s="145"/>
      <c r="G231" s="142"/>
      <c r="H231" s="143"/>
      <c r="I231" s="89"/>
      <c r="J231" s="89"/>
      <c r="K231" s="88"/>
      <c r="L231" s="90"/>
      <c r="M231" s="91"/>
      <c r="N231" s="92"/>
      <c r="O231" s="143"/>
      <c r="P231" s="93"/>
      <c r="Q231" s="94"/>
      <c r="R231" s="93"/>
      <c r="S231" s="94"/>
      <c r="T231" s="93"/>
      <c r="U231" s="94"/>
      <c r="V231" s="93"/>
      <c r="W231" s="94"/>
      <c r="X231" s="93"/>
      <c r="Y231" s="95"/>
    </row>
    <row r="232" spans="1:25" ht="30" customHeight="1">
      <c r="A232" s="52">
        <f t="shared" si="3"/>
        <v>223</v>
      </c>
      <c r="B232" s="87"/>
      <c r="C232" s="88"/>
      <c r="D232" s="139"/>
      <c r="E232" s="144"/>
      <c r="F232" s="145"/>
      <c r="G232" s="142"/>
      <c r="H232" s="143"/>
      <c r="I232" s="89"/>
      <c r="J232" s="89"/>
      <c r="K232" s="88"/>
      <c r="L232" s="90"/>
      <c r="M232" s="91"/>
      <c r="N232" s="92"/>
      <c r="O232" s="143"/>
      <c r="P232" s="93"/>
      <c r="Q232" s="94"/>
      <c r="R232" s="93"/>
      <c r="S232" s="94"/>
      <c r="T232" s="93"/>
      <c r="U232" s="94"/>
      <c r="V232" s="93"/>
      <c r="W232" s="94"/>
      <c r="X232" s="93"/>
      <c r="Y232" s="95"/>
    </row>
    <row r="233" spans="1:25" ht="30" customHeight="1">
      <c r="A233" s="52">
        <f t="shared" si="3"/>
        <v>224</v>
      </c>
      <c r="B233" s="87"/>
      <c r="C233" s="88"/>
      <c r="D233" s="139"/>
      <c r="E233" s="144"/>
      <c r="F233" s="145"/>
      <c r="G233" s="142"/>
      <c r="H233" s="143"/>
      <c r="I233" s="89"/>
      <c r="J233" s="89"/>
      <c r="K233" s="88"/>
      <c r="L233" s="90"/>
      <c r="M233" s="91"/>
      <c r="N233" s="92"/>
      <c r="O233" s="143"/>
      <c r="P233" s="93"/>
      <c r="Q233" s="94"/>
      <c r="R233" s="93"/>
      <c r="S233" s="94"/>
      <c r="T233" s="93"/>
      <c r="U233" s="94"/>
      <c r="V233" s="93"/>
      <c r="W233" s="94"/>
      <c r="X233" s="93"/>
      <c r="Y233" s="95"/>
    </row>
    <row r="234" spans="1:25" ht="30" customHeight="1">
      <c r="A234" s="52">
        <f t="shared" si="3"/>
        <v>225</v>
      </c>
      <c r="B234" s="87"/>
      <c r="C234" s="88"/>
      <c r="D234" s="139"/>
      <c r="E234" s="144"/>
      <c r="F234" s="145"/>
      <c r="G234" s="142"/>
      <c r="H234" s="143"/>
      <c r="I234" s="89"/>
      <c r="J234" s="89"/>
      <c r="K234" s="88"/>
      <c r="L234" s="90"/>
      <c r="M234" s="91"/>
      <c r="N234" s="92"/>
      <c r="O234" s="143"/>
      <c r="P234" s="93"/>
      <c r="Q234" s="94"/>
      <c r="R234" s="93"/>
      <c r="S234" s="94"/>
      <c r="T234" s="93"/>
      <c r="U234" s="94"/>
      <c r="V234" s="93"/>
      <c r="W234" s="94"/>
      <c r="X234" s="93"/>
      <c r="Y234" s="95"/>
    </row>
    <row r="235" spans="1:25" ht="30" customHeight="1">
      <c r="A235" s="52">
        <f t="shared" si="3"/>
        <v>226</v>
      </c>
      <c r="B235" s="87"/>
      <c r="C235" s="88"/>
      <c r="D235" s="139"/>
      <c r="E235" s="144"/>
      <c r="F235" s="145"/>
      <c r="G235" s="142"/>
      <c r="H235" s="143"/>
      <c r="I235" s="89"/>
      <c r="J235" s="89"/>
      <c r="K235" s="88"/>
      <c r="L235" s="90"/>
      <c r="M235" s="91"/>
      <c r="N235" s="92"/>
      <c r="O235" s="143"/>
      <c r="P235" s="93"/>
      <c r="Q235" s="94"/>
      <c r="R235" s="93"/>
      <c r="S235" s="94"/>
      <c r="T235" s="93"/>
      <c r="U235" s="94"/>
      <c r="V235" s="93"/>
      <c r="W235" s="94"/>
      <c r="X235" s="93"/>
      <c r="Y235" s="95"/>
    </row>
    <row r="236" spans="1:25" ht="30" customHeight="1">
      <c r="A236" s="52">
        <f t="shared" si="3"/>
        <v>227</v>
      </c>
      <c r="B236" s="87"/>
      <c r="C236" s="88"/>
      <c r="D236" s="139"/>
      <c r="E236" s="144"/>
      <c r="F236" s="145"/>
      <c r="G236" s="142"/>
      <c r="H236" s="143"/>
      <c r="I236" s="89"/>
      <c r="J236" s="89"/>
      <c r="K236" s="88"/>
      <c r="L236" s="90"/>
      <c r="M236" s="91"/>
      <c r="N236" s="92"/>
      <c r="O236" s="143"/>
      <c r="P236" s="93"/>
      <c r="Q236" s="94"/>
      <c r="R236" s="93"/>
      <c r="S236" s="94"/>
      <c r="T236" s="93"/>
      <c r="U236" s="94"/>
      <c r="V236" s="93"/>
      <c r="W236" s="94"/>
      <c r="X236" s="93"/>
      <c r="Y236" s="95"/>
    </row>
    <row r="237" spans="1:25" ht="30" customHeight="1">
      <c r="A237" s="52">
        <f t="shared" si="3"/>
        <v>228</v>
      </c>
      <c r="B237" s="87"/>
      <c r="C237" s="88"/>
      <c r="D237" s="139"/>
      <c r="E237" s="144"/>
      <c r="F237" s="145"/>
      <c r="G237" s="142"/>
      <c r="H237" s="143"/>
      <c r="I237" s="89"/>
      <c r="J237" s="89"/>
      <c r="K237" s="88"/>
      <c r="L237" s="90"/>
      <c r="M237" s="91"/>
      <c r="N237" s="92"/>
      <c r="O237" s="143"/>
      <c r="P237" s="93"/>
      <c r="Q237" s="94"/>
      <c r="R237" s="93"/>
      <c r="S237" s="94"/>
      <c r="T237" s="93"/>
      <c r="U237" s="94"/>
      <c r="V237" s="93"/>
      <c r="W237" s="94"/>
      <c r="X237" s="93"/>
      <c r="Y237" s="95"/>
    </row>
    <row r="238" spans="1:25" ht="30" customHeight="1">
      <c r="A238" s="52">
        <f t="shared" si="3"/>
        <v>229</v>
      </c>
      <c r="B238" s="87"/>
      <c r="C238" s="88"/>
      <c r="D238" s="139"/>
      <c r="E238" s="144"/>
      <c r="F238" s="145"/>
      <c r="G238" s="142"/>
      <c r="H238" s="143"/>
      <c r="I238" s="89"/>
      <c r="J238" s="89"/>
      <c r="K238" s="88"/>
      <c r="L238" s="90"/>
      <c r="M238" s="91"/>
      <c r="N238" s="92"/>
      <c r="O238" s="143"/>
      <c r="P238" s="93"/>
      <c r="Q238" s="94"/>
      <c r="R238" s="93"/>
      <c r="S238" s="94"/>
      <c r="T238" s="93"/>
      <c r="U238" s="94"/>
      <c r="V238" s="93"/>
      <c r="W238" s="94"/>
      <c r="X238" s="93"/>
      <c r="Y238" s="95"/>
    </row>
    <row r="239" spans="1:25" ht="30" customHeight="1">
      <c r="A239" s="52">
        <f t="shared" si="3"/>
        <v>230</v>
      </c>
      <c r="B239" s="87"/>
      <c r="C239" s="88"/>
      <c r="D239" s="139"/>
      <c r="E239" s="144"/>
      <c r="F239" s="145"/>
      <c r="G239" s="142"/>
      <c r="H239" s="143"/>
      <c r="I239" s="89"/>
      <c r="J239" s="89"/>
      <c r="K239" s="88"/>
      <c r="L239" s="90"/>
      <c r="M239" s="91"/>
      <c r="N239" s="92"/>
      <c r="O239" s="143"/>
      <c r="P239" s="93"/>
      <c r="Q239" s="94"/>
      <c r="R239" s="93"/>
      <c r="S239" s="94"/>
      <c r="T239" s="93"/>
      <c r="U239" s="94"/>
      <c r="V239" s="93"/>
      <c r="W239" s="94"/>
      <c r="X239" s="93"/>
      <c r="Y239" s="95"/>
    </row>
    <row r="240" spans="1:25" ht="30" customHeight="1">
      <c r="A240" s="52">
        <f t="shared" si="3"/>
        <v>231</v>
      </c>
      <c r="B240" s="87"/>
      <c r="C240" s="88"/>
      <c r="D240" s="139"/>
      <c r="E240" s="144"/>
      <c r="F240" s="145"/>
      <c r="G240" s="142"/>
      <c r="H240" s="143"/>
      <c r="I240" s="89"/>
      <c r="J240" s="89"/>
      <c r="K240" s="88"/>
      <c r="L240" s="90"/>
      <c r="M240" s="91"/>
      <c r="N240" s="92"/>
      <c r="O240" s="143"/>
      <c r="P240" s="93"/>
      <c r="Q240" s="94"/>
      <c r="R240" s="93"/>
      <c r="S240" s="94"/>
      <c r="T240" s="93"/>
      <c r="U240" s="94"/>
      <c r="V240" s="93"/>
      <c r="W240" s="94"/>
      <c r="X240" s="93"/>
      <c r="Y240" s="95"/>
    </row>
    <row r="241" spans="1:25" ht="30" customHeight="1">
      <c r="A241" s="52">
        <f t="shared" si="3"/>
        <v>232</v>
      </c>
      <c r="B241" s="87"/>
      <c r="C241" s="88"/>
      <c r="D241" s="139"/>
      <c r="E241" s="144"/>
      <c r="F241" s="145"/>
      <c r="G241" s="142"/>
      <c r="H241" s="143"/>
      <c r="I241" s="89"/>
      <c r="J241" s="89"/>
      <c r="K241" s="88"/>
      <c r="L241" s="90"/>
      <c r="M241" s="91"/>
      <c r="N241" s="92"/>
      <c r="O241" s="143"/>
      <c r="P241" s="93"/>
      <c r="Q241" s="94"/>
      <c r="R241" s="93"/>
      <c r="S241" s="94"/>
      <c r="T241" s="93"/>
      <c r="U241" s="94"/>
      <c r="V241" s="93"/>
      <c r="W241" s="94"/>
      <c r="X241" s="93"/>
      <c r="Y241" s="95"/>
    </row>
    <row r="242" spans="1:25" ht="30" customHeight="1">
      <c r="A242" s="52">
        <f t="shared" si="3"/>
        <v>233</v>
      </c>
      <c r="B242" s="87"/>
      <c r="C242" s="88"/>
      <c r="D242" s="139"/>
      <c r="E242" s="144"/>
      <c r="F242" s="145"/>
      <c r="G242" s="142"/>
      <c r="H242" s="143"/>
      <c r="I242" s="89"/>
      <c r="J242" s="89"/>
      <c r="K242" s="88"/>
      <c r="L242" s="90"/>
      <c r="M242" s="91"/>
      <c r="N242" s="92"/>
      <c r="O242" s="143"/>
      <c r="P242" s="93"/>
      <c r="Q242" s="94"/>
      <c r="R242" s="93"/>
      <c r="S242" s="94"/>
      <c r="T242" s="93"/>
      <c r="U242" s="94"/>
      <c r="V242" s="93"/>
      <c r="W242" s="94"/>
      <c r="X242" s="93"/>
      <c r="Y242" s="95"/>
    </row>
    <row r="243" spans="1:25" ht="30" customHeight="1">
      <c r="A243" s="52">
        <f t="shared" si="3"/>
        <v>234</v>
      </c>
      <c r="B243" s="87"/>
      <c r="C243" s="88"/>
      <c r="D243" s="139"/>
      <c r="E243" s="144"/>
      <c r="F243" s="145"/>
      <c r="G243" s="142"/>
      <c r="H243" s="143"/>
      <c r="I243" s="89"/>
      <c r="J243" s="89"/>
      <c r="K243" s="88"/>
      <c r="L243" s="90"/>
      <c r="M243" s="91"/>
      <c r="N243" s="92"/>
      <c r="O243" s="143"/>
      <c r="P243" s="93"/>
      <c r="Q243" s="94"/>
      <c r="R243" s="93"/>
      <c r="S243" s="94"/>
      <c r="T243" s="93"/>
      <c r="U243" s="94"/>
      <c r="V243" s="93"/>
      <c r="W243" s="94"/>
      <c r="X243" s="93"/>
      <c r="Y243" s="95"/>
    </row>
    <row r="244" spans="1:25" ht="30" customHeight="1">
      <c r="A244" s="52">
        <f t="shared" si="3"/>
        <v>235</v>
      </c>
      <c r="B244" s="87"/>
      <c r="C244" s="88"/>
      <c r="D244" s="139"/>
      <c r="E244" s="144"/>
      <c r="F244" s="145"/>
      <c r="G244" s="142"/>
      <c r="H244" s="143"/>
      <c r="I244" s="89"/>
      <c r="J244" s="89"/>
      <c r="K244" s="88"/>
      <c r="L244" s="90"/>
      <c r="M244" s="91"/>
      <c r="N244" s="92"/>
      <c r="O244" s="143"/>
      <c r="P244" s="93"/>
      <c r="Q244" s="94"/>
      <c r="R244" s="93"/>
      <c r="S244" s="94"/>
      <c r="T244" s="93"/>
      <c r="U244" s="94"/>
      <c r="V244" s="93"/>
      <c r="W244" s="94"/>
      <c r="X244" s="93"/>
      <c r="Y244" s="95"/>
    </row>
    <row r="245" spans="1:25" ht="30" customHeight="1">
      <c r="A245" s="52">
        <f t="shared" si="3"/>
        <v>236</v>
      </c>
      <c r="B245" s="87"/>
      <c r="C245" s="88"/>
      <c r="D245" s="139"/>
      <c r="E245" s="144"/>
      <c r="F245" s="145"/>
      <c r="G245" s="142"/>
      <c r="H245" s="143"/>
      <c r="I245" s="89"/>
      <c r="J245" s="89"/>
      <c r="K245" s="88"/>
      <c r="L245" s="90"/>
      <c r="M245" s="91"/>
      <c r="N245" s="92"/>
      <c r="O245" s="143"/>
      <c r="P245" s="93"/>
      <c r="Q245" s="94"/>
      <c r="R245" s="93"/>
      <c r="S245" s="94"/>
      <c r="T245" s="93"/>
      <c r="U245" s="94"/>
      <c r="V245" s="93"/>
      <c r="W245" s="94"/>
      <c r="X245" s="93"/>
      <c r="Y245" s="95"/>
    </row>
    <row r="246" spans="1:25" ht="30" customHeight="1">
      <c r="A246" s="52">
        <f t="shared" si="3"/>
        <v>237</v>
      </c>
      <c r="B246" s="87"/>
      <c r="C246" s="88"/>
      <c r="D246" s="139"/>
      <c r="E246" s="144"/>
      <c r="F246" s="145"/>
      <c r="G246" s="142"/>
      <c r="H246" s="143"/>
      <c r="I246" s="89"/>
      <c r="J246" s="89"/>
      <c r="K246" s="88"/>
      <c r="L246" s="90"/>
      <c r="M246" s="91"/>
      <c r="N246" s="92"/>
      <c r="O246" s="143"/>
      <c r="P246" s="93"/>
      <c r="Q246" s="94"/>
      <c r="R246" s="93"/>
      <c r="S246" s="94"/>
      <c r="T246" s="93"/>
      <c r="U246" s="94"/>
      <c r="V246" s="93"/>
      <c r="W246" s="94"/>
      <c r="X246" s="93"/>
      <c r="Y246" s="95"/>
    </row>
    <row r="247" spans="1:25" ht="30" customHeight="1">
      <c r="A247" s="52">
        <f t="shared" si="3"/>
        <v>238</v>
      </c>
      <c r="B247" s="87"/>
      <c r="C247" s="88"/>
      <c r="D247" s="139"/>
      <c r="E247" s="144"/>
      <c r="F247" s="145"/>
      <c r="G247" s="142"/>
      <c r="H247" s="143"/>
      <c r="I247" s="89"/>
      <c r="J247" s="89"/>
      <c r="K247" s="88"/>
      <c r="L247" s="90"/>
      <c r="M247" s="91"/>
      <c r="N247" s="92"/>
      <c r="O247" s="143"/>
      <c r="P247" s="93"/>
      <c r="Q247" s="94"/>
      <c r="R247" s="93"/>
      <c r="S247" s="94"/>
      <c r="T247" s="93"/>
      <c r="U247" s="94"/>
      <c r="V247" s="93"/>
      <c r="W247" s="94"/>
      <c r="X247" s="93"/>
      <c r="Y247" s="95"/>
    </row>
    <row r="248" spans="1:25" ht="30" customHeight="1">
      <c r="A248" s="52">
        <f t="shared" si="3"/>
        <v>239</v>
      </c>
      <c r="B248" s="87"/>
      <c r="C248" s="88"/>
      <c r="D248" s="139"/>
      <c r="E248" s="144"/>
      <c r="F248" s="145"/>
      <c r="G248" s="142"/>
      <c r="H248" s="143"/>
      <c r="I248" s="89"/>
      <c r="J248" s="89"/>
      <c r="K248" s="88"/>
      <c r="L248" s="90"/>
      <c r="M248" s="91"/>
      <c r="N248" s="92"/>
      <c r="O248" s="143"/>
      <c r="P248" s="93"/>
      <c r="Q248" s="94"/>
      <c r="R248" s="93"/>
      <c r="S248" s="94"/>
      <c r="T248" s="93"/>
      <c r="U248" s="94"/>
      <c r="V248" s="93"/>
      <c r="W248" s="94"/>
      <c r="X248" s="93"/>
      <c r="Y248" s="95"/>
    </row>
    <row r="249" spans="1:25" ht="30" customHeight="1">
      <c r="A249" s="52">
        <f t="shared" si="3"/>
        <v>240</v>
      </c>
      <c r="B249" s="87"/>
      <c r="C249" s="88"/>
      <c r="D249" s="139"/>
      <c r="E249" s="144"/>
      <c r="F249" s="145"/>
      <c r="G249" s="142"/>
      <c r="H249" s="143"/>
      <c r="I249" s="89"/>
      <c r="J249" s="89"/>
      <c r="K249" s="88"/>
      <c r="L249" s="90"/>
      <c r="M249" s="91"/>
      <c r="N249" s="92"/>
      <c r="O249" s="143"/>
      <c r="P249" s="93"/>
      <c r="Q249" s="94"/>
      <c r="R249" s="93"/>
      <c r="S249" s="94"/>
      <c r="T249" s="93"/>
      <c r="U249" s="94"/>
      <c r="V249" s="93"/>
      <c r="W249" s="94"/>
      <c r="X249" s="93"/>
      <c r="Y249" s="95"/>
    </row>
    <row r="250" spans="1:25" ht="30" customHeight="1">
      <c r="A250" s="52">
        <f t="shared" si="3"/>
        <v>241</v>
      </c>
      <c r="B250" s="87"/>
      <c r="C250" s="88"/>
      <c r="D250" s="139"/>
      <c r="E250" s="144"/>
      <c r="F250" s="145"/>
      <c r="G250" s="142"/>
      <c r="H250" s="143"/>
      <c r="I250" s="89"/>
      <c r="J250" s="89"/>
      <c r="K250" s="88"/>
      <c r="L250" s="90"/>
      <c r="M250" s="91"/>
      <c r="N250" s="92"/>
      <c r="O250" s="143"/>
      <c r="P250" s="93"/>
      <c r="Q250" s="94"/>
      <c r="R250" s="93"/>
      <c r="S250" s="94"/>
      <c r="T250" s="93"/>
      <c r="U250" s="94"/>
      <c r="V250" s="93"/>
      <c r="W250" s="94"/>
      <c r="X250" s="93"/>
      <c r="Y250" s="95"/>
    </row>
    <row r="251" spans="1:25" ht="30" customHeight="1">
      <c r="A251" s="52">
        <f t="shared" si="3"/>
        <v>242</v>
      </c>
      <c r="B251" s="87"/>
      <c r="C251" s="88"/>
      <c r="D251" s="139"/>
      <c r="E251" s="144"/>
      <c r="F251" s="145"/>
      <c r="G251" s="142"/>
      <c r="H251" s="143"/>
      <c r="I251" s="89"/>
      <c r="J251" s="89"/>
      <c r="K251" s="88"/>
      <c r="L251" s="90"/>
      <c r="M251" s="91"/>
      <c r="N251" s="92"/>
      <c r="O251" s="143"/>
      <c r="P251" s="93"/>
      <c r="Q251" s="94"/>
      <c r="R251" s="93"/>
      <c r="S251" s="94"/>
      <c r="T251" s="93"/>
      <c r="U251" s="94"/>
      <c r="V251" s="93"/>
      <c r="W251" s="94"/>
      <c r="X251" s="93"/>
      <c r="Y251" s="95"/>
    </row>
    <row r="252" spans="1:25" ht="30" customHeight="1">
      <c r="A252" s="52">
        <f t="shared" si="3"/>
        <v>243</v>
      </c>
      <c r="B252" s="87"/>
      <c r="C252" s="88"/>
      <c r="D252" s="139"/>
      <c r="E252" s="144"/>
      <c r="F252" s="145"/>
      <c r="G252" s="142"/>
      <c r="H252" s="143"/>
      <c r="I252" s="89"/>
      <c r="J252" s="89"/>
      <c r="K252" s="88"/>
      <c r="L252" s="90"/>
      <c r="M252" s="91"/>
      <c r="N252" s="92"/>
      <c r="O252" s="143"/>
      <c r="P252" s="93"/>
      <c r="Q252" s="94"/>
      <c r="R252" s="93"/>
      <c r="S252" s="94"/>
      <c r="T252" s="93"/>
      <c r="U252" s="94"/>
      <c r="V252" s="93"/>
      <c r="W252" s="94"/>
      <c r="X252" s="93"/>
      <c r="Y252" s="95"/>
    </row>
    <row r="253" spans="1:25" ht="30" customHeight="1">
      <c r="A253" s="52">
        <f t="shared" si="3"/>
        <v>244</v>
      </c>
      <c r="B253" s="87"/>
      <c r="C253" s="88"/>
      <c r="D253" s="139"/>
      <c r="E253" s="144"/>
      <c r="F253" s="145"/>
      <c r="G253" s="142"/>
      <c r="H253" s="143"/>
      <c r="I253" s="89"/>
      <c r="J253" s="89"/>
      <c r="K253" s="88"/>
      <c r="L253" s="90"/>
      <c r="M253" s="91"/>
      <c r="N253" s="92"/>
      <c r="O253" s="143"/>
      <c r="P253" s="93"/>
      <c r="Q253" s="94"/>
      <c r="R253" s="93"/>
      <c r="S253" s="94"/>
      <c r="T253" s="93"/>
      <c r="U253" s="94"/>
      <c r="V253" s="93"/>
      <c r="W253" s="94"/>
      <c r="X253" s="93"/>
      <c r="Y253" s="95"/>
    </row>
    <row r="254" spans="1:25" ht="30" customHeight="1">
      <c r="A254" s="52">
        <f t="shared" si="3"/>
        <v>245</v>
      </c>
      <c r="B254" s="87"/>
      <c r="C254" s="88"/>
      <c r="D254" s="139"/>
      <c r="E254" s="144"/>
      <c r="F254" s="145"/>
      <c r="G254" s="142"/>
      <c r="H254" s="143"/>
      <c r="I254" s="89"/>
      <c r="J254" s="89"/>
      <c r="K254" s="88"/>
      <c r="L254" s="90"/>
      <c r="M254" s="91"/>
      <c r="N254" s="92"/>
      <c r="O254" s="143"/>
      <c r="P254" s="93"/>
      <c r="Q254" s="94"/>
      <c r="R254" s="93"/>
      <c r="S254" s="94"/>
      <c r="T254" s="93"/>
      <c r="U254" s="94"/>
      <c r="V254" s="93"/>
      <c r="W254" s="94"/>
      <c r="X254" s="93"/>
      <c r="Y254" s="95"/>
    </row>
    <row r="255" spans="1:25" ht="30" customHeight="1">
      <c r="A255" s="52">
        <f t="shared" si="3"/>
        <v>246</v>
      </c>
      <c r="B255" s="87"/>
      <c r="C255" s="88"/>
      <c r="D255" s="139"/>
      <c r="E255" s="144"/>
      <c r="F255" s="145"/>
      <c r="G255" s="142"/>
      <c r="H255" s="143"/>
      <c r="I255" s="89"/>
      <c r="J255" s="89"/>
      <c r="K255" s="88"/>
      <c r="L255" s="90"/>
      <c r="M255" s="91"/>
      <c r="N255" s="92"/>
      <c r="O255" s="143"/>
      <c r="P255" s="93"/>
      <c r="Q255" s="94"/>
      <c r="R255" s="93"/>
      <c r="S255" s="94"/>
      <c r="T255" s="93"/>
      <c r="U255" s="94"/>
      <c r="V255" s="93"/>
      <c r="W255" s="94"/>
      <c r="X255" s="93"/>
      <c r="Y255" s="95"/>
    </row>
    <row r="256" spans="1:25" ht="30" customHeight="1">
      <c r="A256" s="52">
        <f t="shared" si="3"/>
        <v>247</v>
      </c>
      <c r="B256" s="87"/>
      <c r="C256" s="88"/>
      <c r="D256" s="139"/>
      <c r="E256" s="144"/>
      <c r="F256" s="145"/>
      <c r="G256" s="142"/>
      <c r="H256" s="143"/>
      <c r="I256" s="89"/>
      <c r="J256" s="89"/>
      <c r="K256" s="88"/>
      <c r="L256" s="90"/>
      <c r="M256" s="91"/>
      <c r="N256" s="92"/>
      <c r="O256" s="143"/>
      <c r="P256" s="93"/>
      <c r="Q256" s="94"/>
      <c r="R256" s="93"/>
      <c r="S256" s="94"/>
      <c r="T256" s="93"/>
      <c r="U256" s="94"/>
      <c r="V256" s="93"/>
      <c r="W256" s="94"/>
      <c r="X256" s="93"/>
      <c r="Y256" s="95"/>
    </row>
    <row r="257" spans="1:25" ht="30" customHeight="1">
      <c r="A257" s="52">
        <f t="shared" si="3"/>
        <v>248</v>
      </c>
      <c r="B257" s="87"/>
      <c r="C257" s="88"/>
      <c r="D257" s="139"/>
      <c r="E257" s="144"/>
      <c r="F257" s="145"/>
      <c r="G257" s="142"/>
      <c r="H257" s="143"/>
      <c r="I257" s="89"/>
      <c r="J257" s="89"/>
      <c r="K257" s="88"/>
      <c r="L257" s="90"/>
      <c r="M257" s="91"/>
      <c r="N257" s="92"/>
      <c r="O257" s="143"/>
      <c r="P257" s="93"/>
      <c r="Q257" s="94"/>
      <c r="R257" s="93"/>
      <c r="S257" s="94"/>
      <c r="T257" s="93"/>
      <c r="U257" s="94"/>
      <c r="V257" s="93"/>
      <c r="W257" s="94"/>
      <c r="X257" s="93"/>
      <c r="Y257" s="95"/>
    </row>
    <row r="258" spans="1:25" ht="30" customHeight="1">
      <c r="A258" s="52">
        <f t="shared" si="3"/>
        <v>249</v>
      </c>
      <c r="B258" s="87"/>
      <c r="C258" s="88"/>
      <c r="D258" s="139"/>
      <c r="E258" s="144"/>
      <c r="F258" s="145"/>
      <c r="G258" s="142"/>
      <c r="H258" s="143"/>
      <c r="I258" s="89"/>
      <c r="J258" s="89"/>
      <c r="K258" s="88"/>
      <c r="L258" s="90"/>
      <c r="M258" s="91"/>
      <c r="N258" s="92"/>
      <c r="O258" s="143"/>
      <c r="P258" s="93"/>
      <c r="Q258" s="94"/>
      <c r="R258" s="93"/>
      <c r="S258" s="94"/>
      <c r="T258" s="93"/>
      <c r="U258" s="94"/>
      <c r="V258" s="93"/>
      <c r="W258" s="94"/>
      <c r="X258" s="93"/>
      <c r="Y258" s="95"/>
    </row>
    <row r="259" spans="1:25" ht="30" customHeight="1">
      <c r="A259" s="52">
        <f t="shared" si="3"/>
        <v>250</v>
      </c>
      <c r="B259" s="87"/>
      <c r="C259" s="88"/>
      <c r="D259" s="139"/>
      <c r="E259" s="144"/>
      <c r="F259" s="145"/>
      <c r="G259" s="142"/>
      <c r="H259" s="143"/>
      <c r="I259" s="89"/>
      <c r="J259" s="89"/>
      <c r="K259" s="88"/>
      <c r="L259" s="90"/>
      <c r="M259" s="91"/>
      <c r="N259" s="92"/>
      <c r="O259" s="143"/>
      <c r="P259" s="93"/>
      <c r="Q259" s="94"/>
      <c r="R259" s="93"/>
      <c r="S259" s="94"/>
      <c r="T259" s="93"/>
      <c r="U259" s="94"/>
      <c r="V259" s="93"/>
      <c r="W259" s="94"/>
      <c r="X259" s="93"/>
      <c r="Y259" s="95"/>
    </row>
    <row r="260" spans="1:25" ht="30" customHeight="1">
      <c r="A260" s="52">
        <f t="shared" si="3"/>
        <v>251</v>
      </c>
      <c r="B260" s="87"/>
      <c r="C260" s="88"/>
      <c r="D260" s="139"/>
      <c r="E260" s="144"/>
      <c r="F260" s="145"/>
      <c r="G260" s="142"/>
      <c r="H260" s="143"/>
      <c r="I260" s="89"/>
      <c r="J260" s="89"/>
      <c r="K260" s="88"/>
      <c r="L260" s="90"/>
      <c r="M260" s="91"/>
      <c r="N260" s="92"/>
      <c r="O260" s="143"/>
      <c r="P260" s="93"/>
      <c r="Q260" s="94"/>
      <c r="R260" s="93"/>
      <c r="S260" s="94"/>
      <c r="T260" s="93"/>
      <c r="U260" s="94"/>
      <c r="V260" s="93"/>
      <c r="W260" s="94"/>
      <c r="X260" s="93"/>
      <c r="Y260" s="95"/>
    </row>
    <row r="261" spans="1:25" ht="30" customHeight="1">
      <c r="A261" s="52">
        <f t="shared" si="3"/>
        <v>252</v>
      </c>
      <c r="B261" s="87"/>
      <c r="C261" s="88"/>
      <c r="D261" s="139"/>
      <c r="E261" s="144"/>
      <c r="F261" s="145"/>
      <c r="G261" s="142"/>
      <c r="H261" s="143"/>
      <c r="I261" s="89"/>
      <c r="J261" s="89"/>
      <c r="K261" s="88"/>
      <c r="L261" s="90"/>
      <c r="M261" s="91"/>
      <c r="N261" s="92"/>
      <c r="O261" s="143"/>
      <c r="P261" s="93"/>
      <c r="Q261" s="94"/>
      <c r="R261" s="93"/>
      <c r="S261" s="94"/>
      <c r="T261" s="93"/>
      <c r="U261" s="94"/>
      <c r="V261" s="93"/>
      <c r="W261" s="94"/>
      <c r="X261" s="93"/>
      <c r="Y261" s="95"/>
    </row>
    <row r="262" spans="1:25" ht="30" customHeight="1">
      <c r="A262" s="52">
        <f t="shared" si="3"/>
        <v>253</v>
      </c>
      <c r="B262" s="87"/>
      <c r="C262" s="88"/>
      <c r="D262" s="139"/>
      <c r="E262" s="144"/>
      <c r="F262" s="145"/>
      <c r="G262" s="142"/>
      <c r="H262" s="143"/>
      <c r="I262" s="89"/>
      <c r="J262" s="89"/>
      <c r="K262" s="88"/>
      <c r="L262" s="90"/>
      <c r="M262" s="91"/>
      <c r="N262" s="92"/>
      <c r="O262" s="143"/>
      <c r="P262" s="93"/>
      <c r="Q262" s="94"/>
      <c r="R262" s="93"/>
      <c r="S262" s="94"/>
      <c r="T262" s="93"/>
      <c r="U262" s="94"/>
      <c r="V262" s="93"/>
      <c r="W262" s="94"/>
      <c r="X262" s="93"/>
      <c r="Y262" s="95"/>
    </row>
    <row r="263" spans="1:25" ht="30" customHeight="1">
      <c r="A263" s="52">
        <f t="shared" si="3"/>
        <v>254</v>
      </c>
      <c r="B263" s="87"/>
      <c r="C263" s="88"/>
      <c r="D263" s="139"/>
      <c r="E263" s="144"/>
      <c r="F263" s="145"/>
      <c r="G263" s="142"/>
      <c r="H263" s="143"/>
      <c r="I263" s="89"/>
      <c r="J263" s="89"/>
      <c r="K263" s="88"/>
      <c r="L263" s="90"/>
      <c r="M263" s="91"/>
      <c r="N263" s="92"/>
      <c r="O263" s="143"/>
      <c r="P263" s="93"/>
      <c r="Q263" s="94"/>
      <c r="R263" s="93"/>
      <c r="S263" s="94"/>
      <c r="T263" s="93"/>
      <c r="U263" s="94"/>
      <c r="V263" s="93"/>
      <c r="W263" s="94"/>
      <c r="X263" s="93"/>
      <c r="Y263" s="95"/>
    </row>
    <row r="264" spans="1:25" ht="30" customHeight="1">
      <c r="A264" s="52">
        <f t="shared" si="3"/>
        <v>255</v>
      </c>
      <c r="B264" s="87"/>
      <c r="C264" s="88"/>
      <c r="D264" s="139"/>
      <c r="E264" s="144"/>
      <c r="F264" s="145"/>
      <c r="G264" s="142"/>
      <c r="H264" s="143"/>
      <c r="I264" s="89"/>
      <c r="J264" s="89"/>
      <c r="K264" s="88"/>
      <c r="L264" s="90"/>
      <c r="M264" s="91"/>
      <c r="N264" s="92"/>
      <c r="O264" s="143"/>
      <c r="P264" s="93"/>
      <c r="Q264" s="94"/>
      <c r="R264" s="93"/>
      <c r="S264" s="94"/>
      <c r="T264" s="93"/>
      <c r="U264" s="94"/>
      <c r="V264" s="93"/>
      <c r="W264" s="94"/>
      <c r="X264" s="93"/>
      <c r="Y264" s="95"/>
    </row>
    <row r="265" spans="1:25" ht="30" customHeight="1">
      <c r="A265" s="52">
        <f t="shared" si="3"/>
        <v>256</v>
      </c>
      <c r="B265" s="87"/>
      <c r="C265" s="88"/>
      <c r="D265" s="139"/>
      <c r="E265" s="144"/>
      <c r="F265" s="145"/>
      <c r="G265" s="142"/>
      <c r="H265" s="143"/>
      <c r="I265" s="89"/>
      <c r="J265" s="89"/>
      <c r="K265" s="88"/>
      <c r="L265" s="90"/>
      <c r="M265" s="91"/>
      <c r="N265" s="92"/>
      <c r="O265" s="143"/>
      <c r="P265" s="93"/>
      <c r="Q265" s="94"/>
      <c r="R265" s="93"/>
      <c r="S265" s="94"/>
      <c r="T265" s="93"/>
      <c r="U265" s="94"/>
      <c r="V265" s="93"/>
      <c r="W265" s="94"/>
      <c r="X265" s="93"/>
      <c r="Y265" s="95"/>
    </row>
    <row r="266" spans="1:25" ht="30" customHeight="1">
      <c r="A266" s="52">
        <f t="shared" si="3"/>
        <v>257</v>
      </c>
      <c r="B266" s="87"/>
      <c r="C266" s="88"/>
      <c r="D266" s="139"/>
      <c r="E266" s="144"/>
      <c r="F266" s="145"/>
      <c r="G266" s="142"/>
      <c r="H266" s="143"/>
      <c r="I266" s="89"/>
      <c r="J266" s="89"/>
      <c r="K266" s="88"/>
      <c r="L266" s="90"/>
      <c r="M266" s="91"/>
      <c r="N266" s="92"/>
      <c r="O266" s="143"/>
      <c r="P266" s="93"/>
      <c r="Q266" s="94"/>
      <c r="R266" s="93"/>
      <c r="S266" s="94"/>
      <c r="T266" s="93"/>
      <c r="U266" s="94"/>
      <c r="V266" s="93"/>
      <c r="W266" s="94"/>
      <c r="X266" s="93"/>
      <c r="Y266" s="95"/>
    </row>
    <row r="267" spans="1:25" ht="30" customHeight="1">
      <c r="A267" s="52">
        <f aca="true" t="shared" si="4" ref="A267:A330">A266+1</f>
        <v>258</v>
      </c>
      <c r="B267" s="87"/>
      <c r="C267" s="88"/>
      <c r="D267" s="139"/>
      <c r="E267" s="144"/>
      <c r="F267" s="145"/>
      <c r="G267" s="142"/>
      <c r="H267" s="143"/>
      <c r="I267" s="89"/>
      <c r="J267" s="89"/>
      <c r="K267" s="88"/>
      <c r="L267" s="90"/>
      <c r="M267" s="91"/>
      <c r="N267" s="92"/>
      <c r="O267" s="143"/>
      <c r="P267" s="93"/>
      <c r="Q267" s="94"/>
      <c r="R267" s="93"/>
      <c r="S267" s="94"/>
      <c r="T267" s="93"/>
      <c r="U267" s="94"/>
      <c r="V267" s="93"/>
      <c r="W267" s="94"/>
      <c r="X267" s="93"/>
      <c r="Y267" s="95"/>
    </row>
    <row r="268" spans="1:25" ht="30" customHeight="1">
      <c r="A268" s="52">
        <f t="shared" si="4"/>
        <v>259</v>
      </c>
      <c r="B268" s="87"/>
      <c r="C268" s="88"/>
      <c r="D268" s="139"/>
      <c r="E268" s="144"/>
      <c r="F268" s="145"/>
      <c r="G268" s="142"/>
      <c r="H268" s="143"/>
      <c r="I268" s="89"/>
      <c r="J268" s="89"/>
      <c r="K268" s="88"/>
      <c r="L268" s="90"/>
      <c r="M268" s="91"/>
      <c r="N268" s="92"/>
      <c r="O268" s="143"/>
      <c r="P268" s="93"/>
      <c r="Q268" s="94"/>
      <c r="R268" s="93"/>
      <c r="S268" s="94"/>
      <c r="T268" s="93"/>
      <c r="U268" s="94"/>
      <c r="V268" s="93"/>
      <c r="W268" s="94"/>
      <c r="X268" s="93"/>
      <c r="Y268" s="95"/>
    </row>
    <row r="269" spans="1:25" ht="30" customHeight="1">
      <c r="A269" s="52">
        <f t="shared" si="4"/>
        <v>260</v>
      </c>
      <c r="B269" s="87"/>
      <c r="C269" s="88"/>
      <c r="D269" s="139"/>
      <c r="E269" s="144"/>
      <c r="F269" s="145"/>
      <c r="G269" s="142"/>
      <c r="H269" s="143"/>
      <c r="I269" s="89"/>
      <c r="J269" s="89"/>
      <c r="K269" s="88"/>
      <c r="L269" s="90"/>
      <c r="M269" s="91"/>
      <c r="N269" s="92"/>
      <c r="O269" s="143"/>
      <c r="P269" s="93"/>
      <c r="Q269" s="94"/>
      <c r="R269" s="93"/>
      <c r="S269" s="94"/>
      <c r="T269" s="93"/>
      <c r="U269" s="94"/>
      <c r="V269" s="93"/>
      <c r="W269" s="94"/>
      <c r="X269" s="93"/>
      <c r="Y269" s="95"/>
    </row>
    <row r="270" spans="1:25" ht="30" customHeight="1">
      <c r="A270" s="52">
        <f t="shared" si="4"/>
        <v>261</v>
      </c>
      <c r="B270" s="87"/>
      <c r="C270" s="88"/>
      <c r="D270" s="139"/>
      <c r="E270" s="144"/>
      <c r="F270" s="145"/>
      <c r="G270" s="142"/>
      <c r="H270" s="143"/>
      <c r="I270" s="89"/>
      <c r="J270" s="89"/>
      <c r="K270" s="88"/>
      <c r="L270" s="90"/>
      <c r="M270" s="91"/>
      <c r="N270" s="92"/>
      <c r="O270" s="143"/>
      <c r="P270" s="93"/>
      <c r="Q270" s="94"/>
      <c r="R270" s="93"/>
      <c r="S270" s="94"/>
      <c r="T270" s="93"/>
      <c r="U270" s="94"/>
      <c r="V270" s="93"/>
      <c r="W270" s="94"/>
      <c r="X270" s="93"/>
      <c r="Y270" s="95"/>
    </row>
    <row r="271" spans="1:25" ht="30" customHeight="1">
      <c r="A271" s="52">
        <f t="shared" si="4"/>
        <v>262</v>
      </c>
      <c r="B271" s="87"/>
      <c r="C271" s="88"/>
      <c r="D271" s="139"/>
      <c r="E271" s="144"/>
      <c r="F271" s="145"/>
      <c r="G271" s="142"/>
      <c r="H271" s="143"/>
      <c r="I271" s="89"/>
      <c r="J271" s="89"/>
      <c r="K271" s="88"/>
      <c r="L271" s="90"/>
      <c r="M271" s="91"/>
      <c r="N271" s="92"/>
      <c r="O271" s="143"/>
      <c r="P271" s="93"/>
      <c r="Q271" s="94"/>
      <c r="R271" s="93"/>
      <c r="S271" s="94"/>
      <c r="T271" s="93"/>
      <c r="U271" s="94"/>
      <c r="V271" s="93"/>
      <c r="W271" s="94"/>
      <c r="X271" s="93"/>
      <c r="Y271" s="95"/>
    </row>
    <row r="272" spans="1:25" ht="30" customHeight="1">
      <c r="A272" s="52">
        <f t="shared" si="4"/>
        <v>263</v>
      </c>
      <c r="B272" s="87"/>
      <c r="C272" s="88"/>
      <c r="D272" s="139"/>
      <c r="E272" s="144"/>
      <c r="F272" s="145"/>
      <c r="G272" s="142"/>
      <c r="H272" s="143"/>
      <c r="I272" s="89"/>
      <c r="J272" s="89"/>
      <c r="K272" s="88"/>
      <c r="L272" s="90"/>
      <c r="M272" s="91"/>
      <c r="N272" s="92"/>
      <c r="O272" s="143"/>
      <c r="P272" s="93"/>
      <c r="Q272" s="94"/>
      <c r="R272" s="93"/>
      <c r="S272" s="94"/>
      <c r="T272" s="93"/>
      <c r="U272" s="94"/>
      <c r="V272" s="93"/>
      <c r="W272" s="94"/>
      <c r="X272" s="93"/>
      <c r="Y272" s="95"/>
    </row>
    <row r="273" spans="1:25" ht="30" customHeight="1">
      <c r="A273" s="52">
        <f t="shared" si="4"/>
        <v>264</v>
      </c>
      <c r="B273" s="87"/>
      <c r="C273" s="88"/>
      <c r="D273" s="139"/>
      <c r="E273" s="144"/>
      <c r="F273" s="145"/>
      <c r="G273" s="142"/>
      <c r="H273" s="143"/>
      <c r="I273" s="89"/>
      <c r="J273" s="89"/>
      <c r="K273" s="88"/>
      <c r="L273" s="90"/>
      <c r="M273" s="91"/>
      <c r="N273" s="92"/>
      <c r="O273" s="143"/>
      <c r="P273" s="93"/>
      <c r="Q273" s="94"/>
      <c r="R273" s="93"/>
      <c r="S273" s="94"/>
      <c r="T273" s="93"/>
      <c r="U273" s="94"/>
      <c r="V273" s="93"/>
      <c r="W273" s="94"/>
      <c r="X273" s="93"/>
      <c r="Y273" s="95"/>
    </row>
    <row r="274" spans="1:25" ht="30" customHeight="1">
      <c r="A274" s="52">
        <f t="shared" si="4"/>
        <v>265</v>
      </c>
      <c r="B274" s="87"/>
      <c r="C274" s="88"/>
      <c r="D274" s="139"/>
      <c r="E274" s="144"/>
      <c r="F274" s="145"/>
      <c r="G274" s="142"/>
      <c r="H274" s="143"/>
      <c r="I274" s="89"/>
      <c r="J274" s="89"/>
      <c r="K274" s="88"/>
      <c r="L274" s="90"/>
      <c r="M274" s="91"/>
      <c r="N274" s="92"/>
      <c r="O274" s="143"/>
      <c r="P274" s="93"/>
      <c r="Q274" s="94"/>
      <c r="R274" s="93"/>
      <c r="S274" s="94"/>
      <c r="T274" s="93"/>
      <c r="U274" s="94"/>
      <c r="V274" s="93"/>
      <c r="W274" s="94"/>
      <c r="X274" s="93"/>
      <c r="Y274" s="95"/>
    </row>
    <row r="275" spans="1:25" ht="30" customHeight="1">
      <c r="A275" s="52">
        <f t="shared" si="4"/>
        <v>266</v>
      </c>
      <c r="B275" s="87"/>
      <c r="C275" s="88"/>
      <c r="D275" s="139"/>
      <c r="E275" s="144"/>
      <c r="F275" s="145"/>
      <c r="G275" s="142"/>
      <c r="H275" s="143"/>
      <c r="I275" s="89"/>
      <c r="J275" s="89"/>
      <c r="K275" s="88"/>
      <c r="L275" s="90"/>
      <c r="M275" s="91"/>
      <c r="N275" s="92"/>
      <c r="O275" s="143"/>
      <c r="P275" s="93"/>
      <c r="Q275" s="94"/>
      <c r="R275" s="93"/>
      <c r="S275" s="94"/>
      <c r="T275" s="93"/>
      <c r="U275" s="94"/>
      <c r="V275" s="93"/>
      <c r="W275" s="94"/>
      <c r="X275" s="93"/>
      <c r="Y275" s="95"/>
    </row>
    <row r="276" spans="1:25" ht="30" customHeight="1">
      <c r="A276" s="52">
        <f t="shared" si="4"/>
        <v>267</v>
      </c>
      <c r="B276" s="87"/>
      <c r="C276" s="88"/>
      <c r="D276" s="139"/>
      <c r="E276" s="144"/>
      <c r="F276" s="145"/>
      <c r="G276" s="142"/>
      <c r="H276" s="143"/>
      <c r="I276" s="89"/>
      <c r="J276" s="89"/>
      <c r="K276" s="88"/>
      <c r="L276" s="90"/>
      <c r="M276" s="91"/>
      <c r="N276" s="92"/>
      <c r="O276" s="143"/>
      <c r="P276" s="93"/>
      <c r="Q276" s="94"/>
      <c r="R276" s="93"/>
      <c r="S276" s="94"/>
      <c r="T276" s="93"/>
      <c r="U276" s="94"/>
      <c r="V276" s="93"/>
      <c r="W276" s="94"/>
      <c r="X276" s="93"/>
      <c r="Y276" s="95"/>
    </row>
    <row r="277" spans="1:25" ht="30" customHeight="1">
      <c r="A277" s="52">
        <f t="shared" si="4"/>
        <v>268</v>
      </c>
      <c r="B277" s="87"/>
      <c r="C277" s="88"/>
      <c r="D277" s="139"/>
      <c r="E277" s="144"/>
      <c r="F277" s="145"/>
      <c r="G277" s="142"/>
      <c r="H277" s="143"/>
      <c r="I277" s="89"/>
      <c r="J277" s="89"/>
      <c r="K277" s="88"/>
      <c r="L277" s="90"/>
      <c r="M277" s="91"/>
      <c r="N277" s="92"/>
      <c r="O277" s="143"/>
      <c r="P277" s="93"/>
      <c r="Q277" s="94"/>
      <c r="R277" s="93"/>
      <c r="S277" s="94"/>
      <c r="T277" s="93"/>
      <c r="U277" s="94"/>
      <c r="V277" s="93"/>
      <c r="W277" s="94"/>
      <c r="X277" s="93"/>
      <c r="Y277" s="95"/>
    </row>
    <row r="278" spans="1:25" ht="30" customHeight="1">
      <c r="A278" s="52">
        <f t="shared" si="4"/>
        <v>269</v>
      </c>
      <c r="B278" s="87"/>
      <c r="C278" s="88"/>
      <c r="D278" s="139"/>
      <c r="E278" s="144"/>
      <c r="F278" s="145"/>
      <c r="G278" s="142"/>
      <c r="H278" s="143"/>
      <c r="I278" s="89"/>
      <c r="J278" s="89"/>
      <c r="K278" s="88"/>
      <c r="L278" s="90"/>
      <c r="M278" s="91"/>
      <c r="N278" s="92"/>
      <c r="O278" s="143"/>
      <c r="P278" s="93"/>
      <c r="Q278" s="94"/>
      <c r="R278" s="93"/>
      <c r="S278" s="94"/>
      <c r="T278" s="93"/>
      <c r="U278" s="94"/>
      <c r="V278" s="93"/>
      <c r="W278" s="94"/>
      <c r="X278" s="93"/>
      <c r="Y278" s="95"/>
    </row>
    <row r="279" spans="1:25" ht="30" customHeight="1">
      <c r="A279" s="52">
        <f t="shared" si="4"/>
        <v>270</v>
      </c>
      <c r="B279" s="87"/>
      <c r="C279" s="88"/>
      <c r="D279" s="139"/>
      <c r="E279" s="144"/>
      <c r="F279" s="145"/>
      <c r="G279" s="142"/>
      <c r="H279" s="143"/>
      <c r="I279" s="89"/>
      <c r="J279" s="89"/>
      <c r="K279" s="88"/>
      <c r="L279" s="90"/>
      <c r="M279" s="91"/>
      <c r="N279" s="92"/>
      <c r="O279" s="143"/>
      <c r="P279" s="93"/>
      <c r="Q279" s="94"/>
      <c r="R279" s="93"/>
      <c r="S279" s="94"/>
      <c r="T279" s="93"/>
      <c r="U279" s="94"/>
      <c r="V279" s="93"/>
      <c r="W279" s="94"/>
      <c r="X279" s="93"/>
      <c r="Y279" s="95"/>
    </row>
    <row r="280" spans="1:25" ht="30" customHeight="1">
      <c r="A280" s="52">
        <f t="shared" si="4"/>
        <v>271</v>
      </c>
      <c r="B280" s="87"/>
      <c r="C280" s="88"/>
      <c r="D280" s="139"/>
      <c r="E280" s="144"/>
      <c r="F280" s="145"/>
      <c r="G280" s="142"/>
      <c r="H280" s="143"/>
      <c r="I280" s="89"/>
      <c r="J280" s="89"/>
      <c r="K280" s="88"/>
      <c r="L280" s="90"/>
      <c r="M280" s="91"/>
      <c r="N280" s="92"/>
      <c r="O280" s="143"/>
      <c r="P280" s="93"/>
      <c r="Q280" s="94"/>
      <c r="R280" s="93"/>
      <c r="S280" s="94"/>
      <c r="T280" s="93"/>
      <c r="U280" s="94"/>
      <c r="V280" s="93"/>
      <c r="W280" s="94"/>
      <c r="X280" s="93"/>
      <c r="Y280" s="95"/>
    </row>
    <row r="281" spans="1:25" ht="30" customHeight="1">
      <c r="A281" s="52">
        <f t="shared" si="4"/>
        <v>272</v>
      </c>
      <c r="B281" s="87"/>
      <c r="C281" s="88"/>
      <c r="D281" s="139"/>
      <c r="E281" s="144"/>
      <c r="F281" s="145"/>
      <c r="G281" s="142"/>
      <c r="H281" s="143"/>
      <c r="I281" s="89"/>
      <c r="J281" s="89"/>
      <c r="K281" s="88"/>
      <c r="L281" s="90"/>
      <c r="M281" s="91"/>
      <c r="N281" s="92"/>
      <c r="O281" s="143"/>
      <c r="P281" s="93"/>
      <c r="Q281" s="94"/>
      <c r="R281" s="93"/>
      <c r="S281" s="94"/>
      <c r="T281" s="93"/>
      <c r="U281" s="94"/>
      <c r="V281" s="93"/>
      <c r="W281" s="94"/>
      <c r="X281" s="93"/>
      <c r="Y281" s="95"/>
    </row>
    <row r="282" spans="1:25" ht="30" customHeight="1">
      <c r="A282" s="52">
        <f t="shared" si="4"/>
        <v>273</v>
      </c>
      <c r="B282" s="87"/>
      <c r="C282" s="88"/>
      <c r="D282" s="139"/>
      <c r="E282" s="144"/>
      <c r="F282" s="145"/>
      <c r="G282" s="142"/>
      <c r="H282" s="143"/>
      <c r="I282" s="89"/>
      <c r="J282" s="89"/>
      <c r="K282" s="88"/>
      <c r="L282" s="90"/>
      <c r="M282" s="91"/>
      <c r="N282" s="92"/>
      <c r="O282" s="143"/>
      <c r="P282" s="93"/>
      <c r="Q282" s="94"/>
      <c r="R282" s="93"/>
      <c r="S282" s="94"/>
      <c r="T282" s="93"/>
      <c r="U282" s="94"/>
      <c r="V282" s="93"/>
      <c r="W282" s="94"/>
      <c r="X282" s="93"/>
      <c r="Y282" s="95"/>
    </row>
    <row r="283" spans="1:25" ht="30" customHeight="1">
      <c r="A283" s="52">
        <f t="shared" si="4"/>
        <v>274</v>
      </c>
      <c r="B283" s="87"/>
      <c r="C283" s="88"/>
      <c r="D283" s="139"/>
      <c r="E283" s="144"/>
      <c r="F283" s="145"/>
      <c r="G283" s="142"/>
      <c r="H283" s="143"/>
      <c r="I283" s="89"/>
      <c r="J283" s="89"/>
      <c r="K283" s="88"/>
      <c r="L283" s="90"/>
      <c r="M283" s="91"/>
      <c r="N283" s="92"/>
      <c r="O283" s="143"/>
      <c r="P283" s="93"/>
      <c r="Q283" s="94"/>
      <c r="R283" s="93"/>
      <c r="S283" s="94"/>
      <c r="T283" s="93"/>
      <c r="U283" s="94"/>
      <c r="V283" s="93"/>
      <c r="W283" s="94"/>
      <c r="X283" s="93"/>
      <c r="Y283" s="95"/>
    </row>
    <row r="284" spans="1:25" ht="30" customHeight="1">
      <c r="A284" s="52">
        <f t="shared" si="4"/>
        <v>275</v>
      </c>
      <c r="B284" s="87"/>
      <c r="C284" s="88"/>
      <c r="D284" s="139"/>
      <c r="E284" s="144"/>
      <c r="F284" s="145"/>
      <c r="G284" s="142"/>
      <c r="H284" s="143"/>
      <c r="I284" s="89"/>
      <c r="J284" s="89"/>
      <c r="K284" s="88"/>
      <c r="L284" s="90"/>
      <c r="M284" s="91"/>
      <c r="N284" s="92"/>
      <c r="O284" s="143"/>
      <c r="P284" s="93"/>
      <c r="Q284" s="94"/>
      <c r="R284" s="93"/>
      <c r="S284" s="94"/>
      <c r="T284" s="93"/>
      <c r="U284" s="94"/>
      <c r="V284" s="93"/>
      <c r="W284" s="94"/>
      <c r="X284" s="93"/>
      <c r="Y284" s="95"/>
    </row>
    <row r="285" spans="1:25" ht="30" customHeight="1">
      <c r="A285" s="52">
        <f t="shared" si="4"/>
        <v>276</v>
      </c>
      <c r="B285" s="87"/>
      <c r="C285" s="88"/>
      <c r="D285" s="139"/>
      <c r="E285" s="144"/>
      <c r="F285" s="145"/>
      <c r="G285" s="142"/>
      <c r="H285" s="143"/>
      <c r="I285" s="89"/>
      <c r="J285" s="89"/>
      <c r="K285" s="88"/>
      <c r="L285" s="90"/>
      <c r="M285" s="91"/>
      <c r="N285" s="92"/>
      <c r="O285" s="143"/>
      <c r="P285" s="93"/>
      <c r="Q285" s="94"/>
      <c r="R285" s="93"/>
      <c r="S285" s="94"/>
      <c r="T285" s="93"/>
      <c r="U285" s="94"/>
      <c r="V285" s="93"/>
      <c r="W285" s="94"/>
      <c r="X285" s="93"/>
      <c r="Y285" s="95"/>
    </row>
    <row r="286" spans="1:25" ht="30" customHeight="1">
      <c r="A286" s="52">
        <f t="shared" si="4"/>
        <v>277</v>
      </c>
      <c r="B286" s="87"/>
      <c r="C286" s="88"/>
      <c r="D286" s="139"/>
      <c r="E286" s="144"/>
      <c r="F286" s="145"/>
      <c r="G286" s="142"/>
      <c r="H286" s="143"/>
      <c r="I286" s="89"/>
      <c r="J286" s="89"/>
      <c r="K286" s="88"/>
      <c r="L286" s="90"/>
      <c r="M286" s="91"/>
      <c r="N286" s="92"/>
      <c r="O286" s="143"/>
      <c r="P286" s="93"/>
      <c r="Q286" s="94"/>
      <c r="R286" s="93"/>
      <c r="S286" s="94"/>
      <c r="T286" s="93"/>
      <c r="U286" s="94"/>
      <c r="V286" s="93"/>
      <c r="W286" s="94"/>
      <c r="X286" s="93"/>
      <c r="Y286" s="95"/>
    </row>
    <row r="287" spans="1:25" ht="30" customHeight="1">
      <c r="A287" s="52">
        <f t="shared" si="4"/>
        <v>278</v>
      </c>
      <c r="B287" s="87"/>
      <c r="C287" s="88"/>
      <c r="D287" s="139"/>
      <c r="E287" s="144"/>
      <c r="F287" s="145"/>
      <c r="G287" s="142"/>
      <c r="H287" s="143"/>
      <c r="I287" s="89"/>
      <c r="J287" s="89"/>
      <c r="K287" s="88"/>
      <c r="L287" s="90"/>
      <c r="M287" s="91"/>
      <c r="N287" s="92"/>
      <c r="O287" s="143"/>
      <c r="P287" s="93"/>
      <c r="Q287" s="94"/>
      <c r="R287" s="93"/>
      <c r="S287" s="94"/>
      <c r="T287" s="93"/>
      <c r="U287" s="94"/>
      <c r="V287" s="93"/>
      <c r="W287" s="94"/>
      <c r="X287" s="93"/>
      <c r="Y287" s="95"/>
    </row>
    <row r="288" spans="1:25" ht="30" customHeight="1">
      <c r="A288" s="52">
        <f t="shared" si="4"/>
        <v>279</v>
      </c>
      <c r="B288" s="87"/>
      <c r="C288" s="88"/>
      <c r="D288" s="139"/>
      <c r="E288" s="144"/>
      <c r="F288" s="145"/>
      <c r="G288" s="142"/>
      <c r="H288" s="143"/>
      <c r="I288" s="89"/>
      <c r="J288" s="89"/>
      <c r="K288" s="88"/>
      <c r="L288" s="90"/>
      <c r="M288" s="91"/>
      <c r="N288" s="92"/>
      <c r="O288" s="143"/>
      <c r="P288" s="93"/>
      <c r="Q288" s="94"/>
      <c r="R288" s="93"/>
      <c r="S288" s="94"/>
      <c r="T288" s="93"/>
      <c r="U288" s="94"/>
      <c r="V288" s="93"/>
      <c r="W288" s="94"/>
      <c r="X288" s="93"/>
      <c r="Y288" s="95"/>
    </row>
    <row r="289" spans="1:25" ht="30" customHeight="1">
      <c r="A289" s="52">
        <f t="shared" si="4"/>
        <v>280</v>
      </c>
      <c r="B289" s="87"/>
      <c r="C289" s="88"/>
      <c r="D289" s="139"/>
      <c r="E289" s="144"/>
      <c r="F289" s="145"/>
      <c r="G289" s="142"/>
      <c r="H289" s="143"/>
      <c r="I289" s="89"/>
      <c r="J289" s="89"/>
      <c r="K289" s="88"/>
      <c r="L289" s="90"/>
      <c r="M289" s="91"/>
      <c r="N289" s="92"/>
      <c r="O289" s="143"/>
      <c r="P289" s="93"/>
      <c r="Q289" s="94"/>
      <c r="R289" s="93"/>
      <c r="S289" s="94"/>
      <c r="T289" s="93"/>
      <c r="U289" s="94"/>
      <c r="V289" s="93"/>
      <c r="W289" s="94"/>
      <c r="X289" s="93"/>
      <c r="Y289" s="95"/>
    </row>
    <row r="290" spans="1:25" ht="30" customHeight="1">
      <c r="A290" s="52">
        <f t="shared" si="4"/>
        <v>281</v>
      </c>
      <c r="B290" s="87"/>
      <c r="C290" s="88"/>
      <c r="D290" s="139"/>
      <c r="E290" s="144"/>
      <c r="F290" s="145"/>
      <c r="G290" s="142"/>
      <c r="H290" s="143"/>
      <c r="I290" s="89"/>
      <c r="J290" s="89"/>
      <c r="K290" s="88"/>
      <c r="L290" s="90"/>
      <c r="M290" s="91"/>
      <c r="N290" s="92"/>
      <c r="O290" s="143"/>
      <c r="P290" s="93"/>
      <c r="Q290" s="94"/>
      <c r="R290" s="93"/>
      <c r="S290" s="94"/>
      <c r="T290" s="93"/>
      <c r="U290" s="94"/>
      <c r="V290" s="93"/>
      <c r="W290" s="94"/>
      <c r="X290" s="93"/>
      <c r="Y290" s="95"/>
    </row>
    <row r="291" spans="1:25" ht="30" customHeight="1">
      <c r="A291" s="52">
        <f t="shared" si="4"/>
        <v>282</v>
      </c>
      <c r="B291" s="87"/>
      <c r="C291" s="88"/>
      <c r="D291" s="139"/>
      <c r="E291" s="144"/>
      <c r="F291" s="145"/>
      <c r="G291" s="142"/>
      <c r="H291" s="143"/>
      <c r="I291" s="89"/>
      <c r="J291" s="89"/>
      <c r="K291" s="88"/>
      <c r="L291" s="90"/>
      <c r="M291" s="91"/>
      <c r="N291" s="92"/>
      <c r="O291" s="143"/>
      <c r="P291" s="93"/>
      <c r="Q291" s="94"/>
      <c r="R291" s="93"/>
      <c r="S291" s="94"/>
      <c r="T291" s="93"/>
      <c r="U291" s="94"/>
      <c r="V291" s="93"/>
      <c r="W291" s="94"/>
      <c r="X291" s="93"/>
      <c r="Y291" s="95"/>
    </row>
    <row r="292" spans="1:25" ht="30" customHeight="1">
      <c r="A292" s="52">
        <f t="shared" si="4"/>
        <v>283</v>
      </c>
      <c r="B292" s="87"/>
      <c r="C292" s="88"/>
      <c r="D292" s="139"/>
      <c r="E292" s="144"/>
      <c r="F292" s="145"/>
      <c r="G292" s="142"/>
      <c r="H292" s="143"/>
      <c r="I292" s="89"/>
      <c r="J292" s="89"/>
      <c r="K292" s="88"/>
      <c r="L292" s="90"/>
      <c r="M292" s="91"/>
      <c r="N292" s="92"/>
      <c r="O292" s="143"/>
      <c r="P292" s="93"/>
      <c r="Q292" s="94"/>
      <c r="R292" s="93"/>
      <c r="S292" s="94"/>
      <c r="T292" s="93"/>
      <c r="U292" s="94"/>
      <c r="V292" s="93"/>
      <c r="W292" s="94"/>
      <c r="X292" s="93"/>
      <c r="Y292" s="95"/>
    </row>
    <row r="293" spans="1:25" ht="30" customHeight="1">
      <c r="A293" s="52">
        <f t="shared" si="4"/>
        <v>284</v>
      </c>
      <c r="B293" s="87"/>
      <c r="C293" s="88"/>
      <c r="D293" s="139"/>
      <c r="E293" s="144"/>
      <c r="F293" s="145"/>
      <c r="G293" s="142"/>
      <c r="H293" s="143"/>
      <c r="I293" s="89"/>
      <c r="J293" s="89"/>
      <c r="K293" s="88"/>
      <c r="L293" s="90"/>
      <c r="M293" s="91"/>
      <c r="N293" s="92"/>
      <c r="O293" s="143"/>
      <c r="P293" s="93"/>
      <c r="Q293" s="94"/>
      <c r="R293" s="93"/>
      <c r="S293" s="94"/>
      <c r="T293" s="93"/>
      <c r="U293" s="94"/>
      <c r="V293" s="93"/>
      <c r="W293" s="94"/>
      <c r="X293" s="93"/>
      <c r="Y293" s="95"/>
    </row>
    <row r="294" spans="1:25" ht="30" customHeight="1">
      <c r="A294" s="52">
        <f t="shared" si="4"/>
        <v>285</v>
      </c>
      <c r="B294" s="87"/>
      <c r="C294" s="88"/>
      <c r="D294" s="139"/>
      <c r="E294" s="144"/>
      <c r="F294" s="145"/>
      <c r="G294" s="142"/>
      <c r="H294" s="143"/>
      <c r="I294" s="89"/>
      <c r="J294" s="89"/>
      <c r="K294" s="88"/>
      <c r="L294" s="90"/>
      <c r="M294" s="91"/>
      <c r="N294" s="92"/>
      <c r="O294" s="143"/>
      <c r="P294" s="93"/>
      <c r="Q294" s="94"/>
      <c r="R294" s="93"/>
      <c r="S294" s="94"/>
      <c r="T294" s="93"/>
      <c r="U294" s="94"/>
      <c r="V294" s="93"/>
      <c r="W294" s="94"/>
      <c r="X294" s="93"/>
      <c r="Y294" s="95"/>
    </row>
    <row r="295" spans="1:25" ht="30" customHeight="1">
      <c r="A295" s="52">
        <f t="shared" si="4"/>
        <v>286</v>
      </c>
      <c r="B295" s="87"/>
      <c r="C295" s="88"/>
      <c r="D295" s="139"/>
      <c r="E295" s="144"/>
      <c r="F295" s="145"/>
      <c r="G295" s="142"/>
      <c r="H295" s="143"/>
      <c r="I295" s="89"/>
      <c r="J295" s="89"/>
      <c r="K295" s="88"/>
      <c r="L295" s="90"/>
      <c r="M295" s="91"/>
      <c r="N295" s="92"/>
      <c r="O295" s="143"/>
      <c r="P295" s="93"/>
      <c r="Q295" s="94"/>
      <c r="R295" s="93"/>
      <c r="S295" s="94"/>
      <c r="T295" s="93"/>
      <c r="U295" s="94"/>
      <c r="V295" s="93"/>
      <c r="W295" s="94"/>
      <c r="X295" s="93"/>
      <c r="Y295" s="95"/>
    </row>
    <row r="296" spans="1:25" ht="30" customHeight="1">
      <c r="A296" s="52">
        <f t="shared" si="4"/>
        <v>287</v>
      </c>
      <c r="B296" s="87"/>
      <c r="C296" s="88"/>
      <c r="D296" s="139"/>
      <c r="E296" s="144"/>
      <c r="F296" s="145"/>
      <c r="G296" s="142"/>
      <c r="H296" s="143"/>
      <c r="I296" s="89"/>
      <c r="J296" s="89"/>
      <c r="K296" s="88"/>
      <c r="L296" s="90"/>
      <c r="M296" s="91"/>
      <c r="N296" s="92"/>
      <c r="O296" s="143"/>
      <c r="P296" s="93"/>
      <c r="Q296" s="94"/>
      <c r="R296" s="93"/>
      <c r="S296" s="94"/>
      <c r="T296" s="93"/>
      <c r="U296" s="94"/>
      <c r="V296" s="93"/>
      <c r="W296" s="94"/>
      <c r="X296" s="93"/>
      <c r="Y296" s="95"/>
    </row>
    <row r="297" spans="1:25" ht="30" customHeight="1">
      <c r="A297" s="52">
        <f t="shared" si="4"/>
        <v>288</v>
      </c>
      <c r="B297" s="87"/>
      <c r="C297" s="88"/>
      <c r="D297" s="139"/>
      <c r="E297" s="144"/>
      <c r="F297" s="145"/>
      <c r="G297" s="142"/>
      <c r="H297" s="143"/>
      <c r="I297" s="89"/>
      <c r="J297" s="89"/>
      <c r="K297" s="88"/>
      <c r="L297" s="90"/>
      <c r="M297" s="91"/>
      <c r="N297" s="92"/>
      <c r="O297" s="143"/>
      <c r="P297" s="93"/>
      <c r="Q297" s="94"/>
      <c r="R297" s="93"/>
      <c r="S297" s="94"/>
      <c r="T297" s="93"/>
      <c r="U297" s="94"/>
      <c r="V297" s="93"/>
      <c r="W297" s="94"/>
      <c r="X297" s="93"/>
      <c r="Y297" s="95"/>
    </row>
    <row r="298" spans="1:25" ht="30" customHeight="1">
      <c r="A298" s="52">
        <f t="shared" si="4"/>
        <v>289</v>
      </c>
      <c r="B298" s="87"/>
      <c r="C298" s="88"/>
      <c r="D298" s="139"/>
      <c r="E298" s="144"/>
      <c r="F298" s="145"/>
      <c r="G298" s="142"/>
      <c r="H298" s="143"/>
      <c r="I298" s="89"/>
      <c r="J298" s="89"/>
      <c r="K298" s="88"/>
      <c r="L298" s="90"/>
      <c r="M298" s="91"/>
      <c r="N298" s="92"/>
      <c r="O298" s="143"/>
      <c r="P298" s="93"/>
      <c r="Q298" s="94"/>
      <c r="R298" s="93"/>
      <c r="S298" s="94"/>
      <c r="T298" s="93"/>
      <c r="U298" s="94"/>
      <c r="V298" s="93"/>
      <c r="W298" s="94"/>
      <c r="X298" s="93"/>
      <c r="Y298" s="95"/>
    </row>
    <row r="299" spans="1:25" ht="30" customHeight="1">
      <c r="A299" s="52">
        <f t="shared" si="4"/>
        <v>290</v>
      </c>
      <c r="B299" s="87"/>
      <c r="C299" s="88"/>
      <c r="D299" s="139"/>
      <c r="E299" s="144"/>
      <c r="F299" s="145"/>
      <c r="G299" s="142"/>
      <c r="H299" s="143"/>
      <c r="I299" s="89"/>
      <c r="J299" s="89"/>
      <c r="K299" s="88"/>
      <c r="L299" s="90"/>
      <c r="M299" s="91"/>
      <c r="N299" s="92"/>
      <c r="O299" s="143"/>
      <c r="P299" s="93"/>
      <c r="Q299" s="94"/>
      <c r="R299" s="93"/>
      <c r="S299" s="94"/>
      <c r="T299" s="93"/>
      <c r="U299" s="94"/>
      <c r="V299" s="93"/>
      <c r="W299" s="94"/>
      <c r="X299" s="93"/>
      <c r="Y299" s="95"/>
    </row>
    <row r="300" spans="1:25" ht="30" customHeight="1">
      <c r="A300" s="52">
        <f t="shared" si="4"/>
        <v>291</v>
      </c>
      <c r="B300" s="87"/>
      <c r="C300" s="88"/>
      <c r="D300" s="139"/>
      <c r="E300" s="144"/>
      <c r="F300" s="145"/>
      <c r="G300" s="142"/>
      <c r="H300" s="143"/>
      <c r="I300" s="89"/>
      <c r="J300" s="89"/>
      <c r="K300" s="88"/>
      <c r="L300" s="90"/>
      <c r="M300" s="91"/>
      <c r="N300" s="92"/>
      <c r="O300" s="143"/>
      <c r="P300" s="93"/>
      <c r="Q300" s="94"/>
      <c r="R300" s="93"/>
      <c r="S300" s="94"/>
      <c r="T300" s="93"/>
      <c r="U300" s="94"/>
      <c r="V300" s="93"/>
      <c r="W300" s="94"/>
      <c r="X300" s="93"/>
      <c r="Y300" s="95"/>
    </row>
    <row r="301" spans="1:25" ht="30" customHeight="1">
      <c r="A301" s="52">
        <f t="shared" si="4"/>
        <v>292</v>
      </c>
      <c r="B301" s="87"/>
      <c r="C301" s="88"/>
      <c r="D301" s="139"/>
      <c r="E301" s="144"/>
      <c r="F301" s="145"/>
      <c r="G301" s="142"/>
      <c r="H301" s="143"/>
      <c r="I301" s="89"/>
      <c r="J301" s="89"/>
      <c r="K301" s="88"/>
      <c r="L301" s="90"/>
      <c r="M301" s="91"/>
      <c r="N301" s="92"/>
      <c r="O301" s="143"/>
      <c r="P301" s="93"/>
      <c r="Q301" s="94"/>
      <c r="R301" s="93"/>
      <c r="S301" s="94"/>
      <c r="T301" s="93"/>
      <c r="U301" s="94"/>
      <c r="V301" s="93"/>
      <c r="W301" s="94"/>
      <c r="X301" s="93"/>
      <c r="Y301" s="95"/>
    </row>
    <row r="302" spans="1:25" ht="30" customHeight="1">
      <c r="A302" s="52">
        <f t="shared" si="4"/>
        <v>293</v>
      </c>
      <c r="B302" s="87"/>
      <c r="C302" s="88"/>
      <c r="D302" s="139"/>
      <c r="E302" s="144"/>
      <c r="F302" s="145"/>
      <c r="G302" s="142"/>
      <c r="H302" s="143"/>
      <c r="I302" s="89"/>
      <c r="J302" s="89"/>
      <c r="K302" s="88"/>
      <c r="L302" s="90"/>
      <c r="M302" s="91"/>
      <c r="N302" s="92"/>
      <c r="O302" s="143"/>
      <c r="P302" s="93"/>
      <c r="Q302" s="94"/>
      <c r="R302" s="93"/>
      <c r="S302" s="94"/>
      <c r="T302" s="93"/>
      <c r="U302" s="94"/>
      <c r="V302" s="93"/>
      <c r="W302" s="94"/>
      <c r="X302" s="93"/>
      <c r="Y302" s="95"/>
    </row>
    <row r="303" spans="1:25" ht="30" customHeight="1">
      <c r="A303" s="52">
        <f t="shared" si="4"/>
        <v>294</v>
      </c>
      <c r="B303" s="87"/>
      <c r="C303" s="88"/>
      <c r="D303" s="139"/>
      <c r="E303" s="144"/>
      <c r="F303" s="145"/>
      <c r="G303" s="142"/>
      <c r="H303" s="143"/>
      <c r="I303" s="89"/>
      <c r="J303" s="89"/>
      <c r="K303" s="88"/>
      <c r="L303" s="90"/>
      <c r="M303" s="91"/>
      <c r="N303" s="92"/>
      <c r="O303" s="143"/>
      <c r="P303" s="93"/>
      <c r="Q303" s="94"/>
      <c r="R303" s="93"/>
      <c r="S303" s="94"/>
      <c r="T303" s="93"/>
      <c r="U303" s="94"/>
      <c r="V303" s="93"/>
      <c r="W303" s="94"/>
      <c r="X303" s="93"/>
      <c r="Y303" s="95"/>
    </row>
    <row r="304" spans="1:25" ht="30" customHeight="1">
      <c r="A304" s="52">
        <f t="shared" si="4"/>
        <v>295</v>
      </c>
      <c r="B304" s="87"/>
      <c r="C304" s="88"/>
      <c r="D304" s="139"/>
      <c r="E304" s="144"/>
      <c r="F304" s="145"/>
      <c r="G304" s="142"/>
      <c r="H304" s="143"/>
      <c r="I304" s="89"/>
      <c r="J304" s="89"/>
      <c r="K304" s="88"/>
      <c r="L304" s="90"/>
      <c r="M304" s="91"/>
      <c r="N304" s="92"/>
      <c r="O304" s="143"/>
      <c r="P304" s="93"/>
      <c r="Q304" s="94"/>
      <c r="R304" s="93"/>
      <c r="S304" s="94"/>
      <c r="T304" s="93"/>
      <c r="U304" s="94"/>
      <c r="V304" s="93"/>
      <c r="W304" s="94"/>
      <c r="X304" s="93"/>
      <c r="Y304" s="95"/>
    </row>
    <row r="305" spans="1:25" ht="30" customHeight="1">
      <c r="A305" s="52">
        <f t="shared" si="4"/>
        <v>296</v>
      </c>
      <c r="B305" s="87"/>
      <c r="C305" s="88"/>
      <c r="D305" s="139"/>
      <c r="E305" s="144"/>
      <c r="F305" s="145"/>
      <c r="G305" s="142"/>
      <c r="H305" s="143"/>
      <c r="I305" s="89"/>
      <c r="J305" s="89"/>
      <c r="K305" s="88"/>
      <c r="L305" s="90"/>
      <c r="M305" s="91"/>
      <c r="N305" s="92"/>
      <c r="O305" s="143"/>
      <c r="P305" s="93"/>
      <c r="Q305" s="94"/>
      <c r="R305" s="93"/>
      <c r="S305" s="94"/>
      <c r="T305" s="93"/>
      <c r="U305" s="94"/>
      <c r="V305" s="93"/>
      <c r="W305" s="94"/>
      <c r="X305" s="93"/>
      <c r="Y305" s="95"/>
    </row>
    <row r="306" spans="1:25" ht="30" customHeight="1">
      <c r="A306" s="52">
        <f t="shared" si="4"/>
        <v>297</v>
      </c>
      <c r="B306" s="87"/>
      <c r="C306" s="88"/>
      <c r="D306" s="139"/>
      <c r="E306" s="144"/>
      <c r="F306" s="145"/>
      <c r="G306" s="142"/>
      <c r="H306" s="143"/>
      <c r="I306" s="89"/>
      <c r="J306" s="89"/>
      <c r="K306" s="88"/>
      <c r="L306" s="90"/>
      <c r="M306" s="91"/>
      <c r="N306" s="92"/>
      <c r="O306" s="143"/>
      <c r="P306" s="93"/>
      <c r="Q306" s="94"/>
      <c r="R306" s="93"/>
      <c r="S306" s="94"/>
      <c r="T306" s="93"/>
      <c r="U306" s="94"/>
      <c r="V306" s="93"/>
      <c r="W306" s="94"/>
      <c r="X306" s="93"/>
      <c r="Y306" s="95"/>
    </row>
    <row r="307" spans="1:25" ht="30" customHeight="1">
      <c r="A307" s="52">
        <f t="shared" si="4"/>
        <v>298</v>
      </c>
      <c r="B307" s="87"/>
      <c r="C307" s="88"/>
      <c r="D307" s="139"/>
      <c r="E307" s="144"/>
      <c r="F307" s="145"/>
      <c r="G307" s="142"/>
      <c r="H307" s="143"/>
      <c r="I307" s="89"/>
      <c r="J307" s="89"/>
      <c r="K307" s="88"/>
      <c r="L307" s="90"/>
      <c r="M307" s="91"/>
      <c r="N307" s="92"/>
      <c r="O307" s="143"/>
      <c r="P307" s="93"/>
      <c r="Q307" s="94"/>
      <c r="R307" s="93"/>
      <c r="S307" s="94"/>
      <c r="T307" s="93"/>
      <c r="U307" s="94"/>
      <c r="V307" s="93"/>
      <c r="W307" s="94"/>
      <c r="X307" s="93"/>
      <c r="Y307" s="95"/>
    </row>
    <row r="308" spans="1:25" ht="30" customHeight="1">
      <c r="A308" s="52">
        <f t="shared" si="4"/>
        <v>299</v>
      </c>
      <c r="B308" s="87"/>
      <c r="C308" s="88"/>
      <c r="D308" s="139"/>
      <c r="E308" s="144"/>
      <c r="F308" s="145"/>
      <c r="G308" s="142"/>
      <c r="H308" s="143"/>
      <c r="I308" s="89"/>
      <c r="J308" s="89"/>
      <c r="K308" s="88"/>
      <c r="L308" s="90"/>
      <c r="M308" s="91"/>
      <c r="N308" s="92"/>
      <c r="O308" s="143"/>
      <c r="P308" s="93"/>
      <c r="Q308" s="94"/>
      <c r="R308" s="93"/>
      <c r="S308" s="94"/>
      <c r="T308" s="93"/>
      <c r="U308" s="94"/>
      <c r="V308" s="93"/>
      <c r="W308" s="94"/>
      <c r="X308" s="93"/>
      <c r="Y308" s="95"/>
    </row>
    <row r="309" spans="1:25" ht="30" customHeight="1">
      <c r="A309" s="52">
        <f t="shared" si="4"/>
        <v>300</v>
      </c>
      <c r="B309" s="87"/>
      <c r="C309" s="88"/>
      <c r="D309" s="139"/>
      <c r="E309" s="144"/>
      <c r="F309" s="145"/>
      <c r="G309" s="142"/>
      <c r="H309" s="143"/>
      <c r="I309" s="89"/>
      <c r="J309" s="89"/>
      <c r="K309" s="88"/>
      <c r="L309" s="90"/>
      <c r="M309" s="91"/>
      <c r="N309" s="92"/>
      <c r="O309" s="143"/>
      <c r="P309" s="93"/>
      <c r="Q309" s="94"/>
      <c r="R309" s="93"/>
      <c r="S309" s="94"/>
      <c r="T309" s="93"/>
      <c r="U309" s="94"/>
      <c r="V309" s="93"/>
      <c r="W309" s="94"/>
      <c r="X309" s="93"/>
      <c r="Y309" s="95"/>
    </row>
    <row r="310" spans="1:25" ht="30" customHeight="1">
      <c r="A310" s="52">
        <f t="shared" si="4"/>
        <v>301</v>
      </c>
      <c r="B310" s="87"/>
      <c r="C310" s="88"/>
      <c r="D310" s="139"/>
      <c r="E310" s="144"/>
      <c r="F310" s="145"/>
      <c r="G310" s="142"/>
      <c r="H310" s="143"/>
      <c r="I310" s="89"/>
      <c r="J310" s="89"/>
      <c r="K310" s="88"/>
      <c r="L310" s="90"/>
      <c r="M310" s="91"/>
      <c r="N310" s="92"/>
      <c r="O310" s="143"/>
      <c r="P310" s="93"/>
      <c r="Q310" s="94"/>
      <c r="R310" s="93"/>
      <c r="S310" s="94"/>
      <c r="T310" s="93"/>
      <c r="U310" s="94"/>
      <c r="V310" s="93"/>
      <c r="W310" s="94"/>
      <c r="X310" s="93"/>
      <c r="Y310" s="95"/>
    </row>
    <row r="311" spans="1:25" ht="30" customHeight="1">
      <c r="A311" s="52">
        <f t="shared" si="4"/>
        <v>302</v>
      </c>
      <c r="B311" s="87"/>
      <c r="C311" s="88"/>
      <c r="D311" s="139"/>
      <c r="E311" s="144"/>
      <c r="F311" s="145"/>
      <c r="G311" s="142"/>
      <c r="H311" s="143"/>
      <c r="I311" s="89"/>
      <c r="J311" s="89"/>
      <c r="K311" s="88"/>
      <c r="L311" s="90"/>
      <c r="M311" s="91"/>
      <c r="N311" s="92"/>
      <c r="O311" s="143"/>
      <c r="P311" s="93"/>
      <c r="Q311" s="94"/>
      <c r="R311" s="93"/>
      <c r="S311" s="94"/>
      <c r="T311" s="93"/>
      <c r="U311" s="94"/>
      <c r="V311" s="93"/>
      <c r="W311" s="94"/>
      <c r="X311" s="93"/>
      <c r="Y311" s="95"/>
    </row>
    <row r="312" spans="1:25" ht="30" customHeight="1">
      <c r="A312" s="52">
        <f t="shared" si="4"/>
        <v>303</v>
      </c>
      <c r="B312" s="87"/>
      <c r="C312" s="88"/>
      <c r="D312" s="139"/>
      <c r="E312" s="144"/>
      <c r="F312" s="145"/>
      <c r="G312" s="142"/>
      <c r="H312" s="143"/>
      <c r="I312" s="89"/>
      <c r="J312" s="89"/>
      <c r="K312" s="88"/>
      <c r="L312" s="90"/>
      <c r="M312" s="91"/>
      <c r="N312" s="92"/>
      <c r="O312" s="143"/>
      <c r="P312" s="93"/>
      <c r="Q312" s="94"/>
      <c r="R312" s="93"/>
      <c r="S312" s="94"/>
      <c r="T312" s="93"/>
      <c r="U312" s="94"/>
      <c r="V312" s="93"/>
      <c r="W312" s="94"/>
      <c r="X312" s="93"/>
      <c r="Y312" s="95"/>
    </row>
    <row r="313" spans="1:25" ht="30" customHeight="1">
      <c r="A313" s="52">
        <f t="shared" si="4"/>
        <v>304</v>
      </c>
      <c r="B313" s="87"/>
      <c r="C313" s="88"/>
      <c r="D313" s="139"/>
      <c r="E313" s="144"/>
      <c r="F313" s="145"/>
      <c r="G313" s="142"/>
      <c r="H313" s="143"/>
      <c r="I313" s="89"/>
      <c r="J313" s="89"/>
      <c r="K313" s="88"/>
      <c r="L313" s="90"/>
      <c r="M313" s="91"/>
      <c r="N313" s="92"/>
      <c r="O313" s="143"/>
      <c r="P313" s="93"/>
      <c r="Q313" s="94"/>
      <c r="R313" s="93"/>
      <c r="S313" s="94"/>
      <c r="T313" s="93"/>
      <c r="U313" s="94"/>
      <c r="V313" s="93"/>
      <c r="W313" s="94"/>
      <c r="X313" s="93"/>
      <c r="Y313" s="95"/>
    </row>
    <row r="314" spans="1:25" ht="30" customHeight="1">
      <c r="A314" s="52">
        <f t="shared" si="4"/>
        <v>305</v>
      </c>
      <c r="B314" s="87"/>
      <c r="C314" s="88"/>
      <c r="D314" s="139"/>
      <c r="E314" s="144"/>
      <c r="F314" s="145"/>
      <c r="G314" s="142"/>
      <c r="H314" s="143"/>
      <c r="I314" s="89"/>
      <c r="J314" s="89"/>
      <c r="K314" s="88"/>
      <c r="L314" s="90"/>
      <c r="M314" s="91"/>
      <c r="N314" s="92"/>
      <c r="O314" s="143"/>
      <c r="P314" s="93"/>
      <c r="Q314" s="94"/>
      <c r="R314" s="93"/>
      <c r="S314" s="94"/>
      <c r="T314" s="93"/>
      <c r="U314" s="94"/>
      <c r="V314" s="93"/>
      <c r="W314" s="94"/>
      <c r="X314" s="93"/>
      <c r="Y314" s="95"/>
    </row>
    <row r="315" spans="1:25" ht="30" customHeight="1">
      <c r="A315" s="52">
        <f t="shared" si="4"/>
        <v>306</v>
      </c>
      <c r="B315" s="87"/>
      <c r="C315" s="88"/>
      <c r="D315" s="139"/>
      <c r="E315" s="144"/>
      <c r="F315" s="145"/>
      <c r="G315" s="142"/>
      <c r="H315" s="143"/>
      <c r="I315" s="89"/>
      <c r="J315" s="89"/>
      <c r="K315" s="88"/>
      <c r="L315" s="90"/>
      <c r="M315" s="91"/>
      <c r="N315" s="92"/>
      <c r="O315" s="143"/>
      <c r="P315" s="93"/>
      <c r="Q315" s="94"/>
      <c r="R315" s="93"/>
      <c r="S315" s="94"/>
      <c r="T315" s="93"/>
      <c r="U315" s="94"/>
      <c r="V315" s="93"/>
      <c r="W315" s="94"/>
      <c r="X315" s="93"/>
      <c r="Y315" s="95"/>
    </row>
    <row r="316" spans="1:25" ht="30" customHeight="1">
      <c r="A316" s="52">
        <f t="shared" si="4"/>
        <v>307</v>
      </c>
      <c r="B316" s="87"/>
      <c r="C316" s="88"/>
      <c r="D316" s="139"/>
      <c r="E316" s="144"/>
      <c r="F316" s="145"/>
      <c r="G316" s="142"/>
      <c r="H316" s="143"/>
      <c r="I316" s="89"/>
      <c r="J316" s="89"/>
      <c r="K316" s="88"/>
      <c r="L316" s="90"/>
      <c r="M316" s="91"/>
      <c r="N316" s="92"/>
      <c r="O316" s="143"/>
      <c r="P316" s="93"/>
      <c r="Q316" s="94"/>
      <c r="R316" s="93"/>
      <c r="S316" s="94"/>
      <c r="T316" s="93"/>
      <c r="U316" s="94"/>
      <c r="V316" s="93"/>
      <c r="W316" s="94"/>
      <c r="X316" s="93"/>
      <c r="Y316" s="95"/>
    </row>
    <row r="317" spans="1:25" ht="30" customHeight="1">
      <c r="A317" s="52">
        <f t="shared" si="4"/>
        <v>308</v>
      </c>
      <c r="B317" s="87"/>
      <c r="C317" s="88"/>
      <c r="D317" s="139"/>
      <c r="E317" s="144"/>
      <c r="F317" s="145"/>
      <c r="G317" s="142"/>
      <c r="H317" s="143"/>
      <c r="I317" s="89"/>
      <c r="J317" s="89"/>
      <c r="K317" s="88"/>
      <c r="L317" s="90"/>
      <c r="M317" s="91"/>
      <c r="N317" s="92"/>
      <c r="O317" s="143"/>
      <c r="P317" s="93"/>
      <c r="Q317" s="94"/>
      <c r="R317" s="93"/>
      <c r="S317" s="94"/>
      <c r="T317" s="93"/>
      <c r="U317" s="94"/>
      <c r="V317" s="93"/>
      <c r="W317" s="94"/>
      <c r="X317" s="93"/>
      <c r="Y317" s="95"/>
    </row>
    <row r="318" spans="1:25" ht="30" customHeight="1">
      <c r="A318" s="52">
        <f t="shared" si="4"/>
        <v>309</v>
      </c>
      <c r="B318" s="87"/>
      <c r="C318" s="88"/>
      <c r="D318" s="139"/>
      <c r="E318" s="144"/>
      <c r="F318" s="145"/>
      <c r="G318" s="142"/>
      <c r="H318" s="143"/>
      <c r="I318" s="89"/>
      <c r="J318" s="89"/>
      <c r="K318" s="88"/>
      <c r="L318" s="90"/>
      <c r="M318" s="91"/>
      <c r="N318" s="92"/>
      <c r="O318" s="143"/>
      <c r="P318" s="93"/>
      <c r="Q318" s="94"/>
      <c r="R318" s="93"/>
      <c r="S318" s="94"/>
      <c r="T318" s="93"/>
      <c r="U318" s="94"/>
      <c r="V318" s="93"/>
      <c r="W318" s="94"/>
      <c r="X318" s="93"/>
      <c r="Y318" s="95"/>
    </row>
    <row r="319" spans="1:25" ht="30" customHeight="1">
      <c r="A319" s="52">
        <f t="shared" si="4"/>
        <v>310</v>
      </c>
      <c r="B319" s="87"/>
      <c r="C319" s="88"/>
      <c r="D319" s="139"/>
      <c r="E319" s="144"/>
      <c r="F319" s="145"/>
      <c r="G319" s="142"/>
      <c r="H319" s="143"/>
      <c r="I319" s="89"/>
      <c r="J319" s="89"/>
      <c r="K319" s="88"/>
      <c r="L319" s="90"/>
      <c r="M319" s="91"/>
      <c r="N319" s="92"/>
      <c r="O319" s="143"/>
      <c r="P319" s="93"/>
      <c r="Q319" s="94"/>
      <c r="R319" s="93"/>
      <c r="S319" s="94"/>
      <c r="T319" s="93"/>
      <c r="U319" s="94"/>
      <c r="V319" s="93"/>
      <c r="W319" s="94"/>
      <c r="X319" s="93"/>
      <c r="Y319" s="95"/>
    </row>
    <row r="320" spans="1:25" ht="30" customHeight="1">
      <c r="A320" s="52">
        <f t="shared" si="4"/>
        <v>311</v>
      </c>
      <c r="B320" s="87"/>
      <c r="C320" s="88"/>
      <c r="D320" s="139"/>
      <c r="E320" s="144"/>
      <c r="F320" s="145"/>
      <c r="G320" s="142"/>
      <c r="H320" s="143"/>
      <c r="I320" s="89"/>
      <c r="J320" s="89"/>
      <c r="K320" s="88"/>
      <c r="L320" s="90"/>
      <c r="M320" s="91"/>
      <c r="N320" s="92"/>
      <c r="O320" s="143"/>
      <c r="P320" s="93"/>
      <c r="Q320" s="94"/>
      <c r="R320" s="93"/>
      <c r="S320" s="94"/>
      <c r="T320" s="93"/>
      <c r="U320" s="94"/>
      <c r="V320" s="93"/>
      <c r="W320" s="94"/>
      <c r="X320" s="93"/>
      <c r="Y320" s="95"/>
    </row>
    <row r="321" spans="1:25" ht="30" customHeight="1">
      <c r="A321" s="52">
        <f t="shared" si="4"/>
        <v>312</v>
      </c>
      <c r="B321" s="87"/>
      <c r="C321" s="88"/>
      <c r="D321" s="139"/>
      <c r="E321" s="144"/>
      <c r="F321" s="145"/>
      <c r="G321" s="142"/>
      <c r="H321" s="143"/>
      <c r="I321" s="89"/>
      <c r="J321" s="89"/>
      <c r="K321" s="88"/>
      <c r="L321" s="90"/>
      <c r="M321" s="91"/>
      <c r="N321" s="92"/>
      <c r="O321" s="143"/>
      <c r="P321" s="93"/>
      <c r="Q321" s="94"/>
      <c r="R321" s="93"/>
      <c r="S321" s="94"/>
      <c r="T321" s="93"/>
      <c r="U321" s="94"/>
      <c r="V321" s="93"/>
      <c r="W321" s="94"/>
      <c r="X321" s="93"/>
      <c r="Y321" s="95"/>
    </row>
    <row r="322" spans="1:25" ht="30" customHeight="1">
      <c r="A322" s="52">
        <f t="shared" si="4"/>
        <v>313</v>
      </c>
      <c r="B322" s="87"/>
      <c r="C322" s="88"/>
      <c r="D322" s="139"/>
      <c r="E322" s="144"/>
      <c r="F322" s="145"/>
      <c r="G322" s="142"/>
      <c r="H322" s="143"/>
      <c r="I322" s="89"/>
      <c r="J322" s="89"/>
      <c r="K322" s="88"/>
      <c r="L322" s="90"/>
      <c r="M322" s="91"/>
      <c r="N322" s="92"/>
      <c r="O322" s="143"/>
      <c r="P322" s="93"/>
      <c r="Q322" s="94"/>
      <c r="R322" s="93"/>
      <c r="S322" s="94"/>
      <c r="T322" s="93"/>
      <c r="U322" s="94"/>
      <c r="V322" s="93"/>
      <c r="W322" s="94"/>
      <c r="X322" s="93"/>
      <c r="Y322" s="95"/>
    </row>
    <row r="323" spans="1:25" ht="30" customHeight="1">
      <c r="A323" s="52">
        <f t="shared" si="4"/>
        <v>314</v>
      </c>
      <c r="B323" s="87"/>
      <c r="C323" s="88"/>
      <c r="D323" s="139"/>
      <c r="E323" s="144"/>
      <c r="F323" s="145"/>
      <c r="G323" s="142"/>
      <c r="H323" s="143"/>
      <c r="I323" s="89"/>
      <c r="J323" s="89"/>
      <c r="K323" s="88"/>
      <c r="L323" s="90"/>
      <c r="M323" s="91"/>
      <c r="N323" s="92"/>
      <c r="O323" s="143"/>
      <c r="P323" s="93"/>
      <c r="Q323" s="94"/>
      <c r="R323" s="93"/>
      <c r="S323" s="94"/>
      <c r="T323" s="93"/>
      <c r="U323" s="94"/>
      <c r="V323" s="93"/>
      <c r="W323" s="94"/>
      <c r="X323" s="93"/>
      <c r="Y323" s="95"/>
    </row>
    <row r="324" spans="1:25" ht="30" customHeight="1">
      <c r="A324" s="52">
        <f t="shared" si="4"/>
        <v>315</v>
      </c>
      <c r="B324" s="87"/>
      <c r="C324" s="88"/>
      <c r="D324" s="139"/>
      <c r="E324" s="144"/>
      <c r="F324" s="145"/>
      <c r="G324" s="142"/>
      <c r="H324" s="143"/>
      <c r="I324" s="89"/>
      <c r="J324" s="89"/>
      <c r="K324" s="88"/>
      <c r="L324" s="90"/>
      <c r="M324" s="91"/>
      <c r="N324" s="92"/>
      <c r="O324" s="143"/>
      <c r="P324" s="93"/>
      <c r="Q324" s="94"/>
      <c r="R324" s="93"/>
      <c r="S324" s="94"/>
      <c r="T324" s="93"/>
      <c r="U324" s="94"/>
      <c r="V324" s="93"/>
      <c r="W324" s="94"/>
      <c r="X324" s="93"/>
      <c r="Y324" s="95"/>
    </row>
    <row r="325" spans="1:25" ht="30" customHeight="1">
      <c r="A325" s="52">
        <f t="shared" si="4"/>
        <v>316</v>
      </c>
      <c r="B325" s="87"/>
      <c r="C325" s="88"/>
      <c r="D325" s="139"/>
      <c r="E325" s="144"/>
      <c r="F325" s="145"/>
      <c r="G325" s="142"/>
      <c r="H325" s="143"/>
      <c r="I325" s="89"/>
      <c r="J325" s="89"/>
      <c r="K325" s="88"/>
      <c r="L325" s="90"/>
      <c r="M325" s="91"/>
      <c r="N325" s="92"/>
      <c r="O325" s="143"/>
      <c r="P325" s="93"/>
      <c r="Q325" s="94"/>
      <c r="R325" s="93"/>
      <c r="S325" s="94"/>
      <c r="T325" s="93"/>
      <c r="U325" s="94"/>
      <c r="V325" s="93"/>
      <c r="W325" s="94"/>
      <c r="X325" s="93"/>
      <c r="Y325" s="95"/>
    </row>
    <row r="326" spans="1:25" ht="30" customHeight="1">
      <c r="A326" s="52">
        <f t="shared" si="4"/>
        <v>317</v>
      </c>
      <c r="B326" s="87"/>
      <c r="C326" s="88"/>
      <c r="D326" s="139"/>
      <c r="E326" s="144"/>
      <c r="F326" s="145"/>
      <c r="G326" s="142"/>
      <c r="H326" s="143"/>
      <c r="I326" s="89"/>
      <c r="J326" s="89"/>
      <c r="K326" s="88"/>
      <c r="L326" s="90"/>
      <c r="M326" s="91"/>
      <c r="N326" s="92"/>
      <c r="O326" s="143"/>
      <c r="P326" s="93"/>
      <c r="Q326" s="94"/>
      <c r="R326" s="93"/>
      <c r="S326" s="94"/>
      <c r="T326" s="93"/>
      <c r="U326" s="94"/>
      <c r="V326" s="93"/>
      <c r="W326" s="94"/>
      <c r="X326" s="93"/>
      <c r="Y326" s="95"/>
    </row>
    <row r="327" spans="1:25" ht="30" customHeight="1">
      <c r="A327" s="52">
        <f t="shared" si="4"/>
        <v>318</v>
      </c>
      <c r="B327" s="87"/>
      <c r="C327" s="88"/>
      <c r="D327" s="139"/>
      <c r="E327" s="144"/>
      <c r="F327" s="145"/>
      <c r="G327" s="142"/>
      <c r="H327" s="143"/>
      <c r="I327" s="89"/>
      <c r="J327" s="89"/>
      <c r="K327" s="88"/>
      <c r="L327" s="90"/>
      <c r="M327" s="91"/>
      <c r="N327" s="92"/>
      <c r="O327" s="143"/>
      <c r="P327" s="93"/>
      <c r="Q327" s="94"/>
      <c r="R327" s="93"/>
      <c r="S327" s="94"/>
      <c r="T327" s="93"/>
      <c r="U327" s="94"/>
      <c r="V327" s="93"/>
      <c r="W327" s="94"/>
      <c r="X327" s="93"/>
      <c r="Y327" s="95"/>
    </row>
    <row r="328" spans="1:25" ht="30" customHeight="1">
      <c r="A328" s="52">
        <f t="shared" si="4"/>
        <v>319</v>
      </c>
      <c r="B328" s="87"/>
      <c r="C328" s="88"/>
      <c r="D328" s="139"/>
      <c r="E328" s="144"/>
      <c r="F328" s="145"/>
      <c r="G328" s="142"/>
      <c r="H328" s="143"/>
      <c r="I328" s="89"/>
      <c r="J328" s="89"/>
      <c r="K328" s="88"/>
      <c r="L328" s="90"/>
      <c r="M328" s="91"/>
      <c r="N328" s="92"/>
      <c r="O328" s="143"/>
      <c r="P328" s="93"/>
      <c r="Q328" s="94"/>
      <c r="R328" s="93"/>
      <c r="S328" s="94"/>
      <c r="T328" s="93"/>
      <c r="U328" s="94"/>
      <c r="V328" s="93"/>
      <c r="W328" s="94"/>
      <c r="X328" s="93"/>
      <c r="Y328" s="95"/>
    </row>
    <row r="329" spans="1:25" ht="30" customHeight="1">
      <c r="A329" s="52">
        <f t="shared" si="4"/>
        <v>320</v>
      </c>
      <c r="B329" s="87"/>
      <c r="C329" s="88"/>
      <c r="D329" s="139"/>
      <c r="E329" s="144"/>
      <c r="F329" s="145"/>
      <c r="G329" s="142"/>
      <c r="H329" s="143"/>
      <c r="I329" s="89"/>
      <c r="J329" s="89"/>
      <c r="K329" s="88"/>
      <c r="L329" s="90"/>
      <c r="M329" s="91"/>
      <c r="N329" s="92"/>
      <c r="O329" s="143"/>
      <c r="P329" s="93"/>
      <c r="Q329" s="94"/>
      <c r="R329" s="93"/>
      <c r="S329" s="94"/>
      <c r="T329" s="93"/>
      <c r="U329" s="94"/>
      <c r="V329" s="93"/>
      <c r="W329" s="94"/>
      <c r="X329" s="93"/>
      <c r="Y329" s="95"/>
    </row>
    <row r="330" spans="1:25" ht="30" customHeight="1">
      <c r="A330" s="52">
        <f t="shared" si="4"/>
        <v>321</v>
      </c>
      <c r="B330" s="87"/>
      <c r="C330" s="88"/>
      <c r="D330" s="139"/>
      <c r="E330" s="144"/>
      <c r="F330" s="145"/>
      <c r="G330" s="142"/>
      <c r="H330" s="143"/>
      <c r="I330" s="89"/>
      <c r="J330" s="89"/>
      <c r="K330" s="88"/>
      <c r="L330" s="90"/>
      <c r="M330" s="91"/>
      <c r="N330" s="92"/>
      <c r="O330" s="143"/>
      <c r="P330" s="93"/>
      <c r="Q330" s="94"/>
      <c r="R330" s="93"/>
      <c r="S330" s="94"/>
      <c r="T330" s="93"/>
      <c r="U330" s="94"/>
      <c r="V330" s="93"/>
      <c r="W330" s="94"/>
      <c r="X330" s="93"/>
      <c r="Y330" s="95"/>
    </row>
    <row r="331" spans="1:25" ht="30" customHeight="1">
      <c r="A331" s="52">
        <f aca="true" t="shared" si="5" ref="A331:A394">A330+1</f>
        <v>322</v>
      </c>
      <c r="B331" s="87"/>
      <c r="C331" s="88"/>
      <c r="D331" s="139"/>
      <c r="E331" s="144"/>
      <c r="F331" s="145"/>
      <c r="G331" s="142"/>
      <c r="H331" s="143"/>
      <c r="I331" s="89"/>
      <c r="J331" s="89"/>
      <c r="K331" s="88"/>
      <c r="L331" s="90"/>
      <c r="M331" s="91"/>
      <c r="N331" s="92"/>
      <c r="O331" s="143"/>
      <c r="P331" s="93"/>
      <c r="Q331" s="94"/>
      <c r="R331" s="93"/>
      <c r="S331" s="94"/>
      <c r="T331" s="93"/>
      <c r="U331" s="94"/>
      <c r="V331" s="93"/>
      <c r="W331" s="94"/>
      <c r="X331" s="93"/>
      <c r="Y331" s="95"/>
    </row>
    <row r="332" spans="1:25" ht="30" customHeight="1">
      <c r="A332" s="52">
        <f t="shared" si="5"/>
        <v>323</v>
      </c>
      <c r="B332" s="87"/>
      <c r="C332" s="88"/>
      <c r="D332" s="139"/>
      <c r="E332" s="144"/>
      <c r="F332" s="145"/>
      <c r="G332" s="142"/>
      <c r="H332" s="143"/>
      <c r="I332" s="89"/>
      <c r="J332" s="89"/>
      <c r="K332" s="88"/>
      <c r="L332" s="90"/>
      <c r="M332" s="91"/>
      <c r="N332" s="92"/>
      <c r="O332" s="143"/>
      <c r="P332" s="93"/>
      <c r="Q332" s="94"/>
      <c r="R332" s="93"/>
      <c r="S332" s="94"/>
      <c r="T332" s="93"/>
      <c r="U332" s="94"/>
      <c r="V332" s="93"/>
      <c r="W332" s="94"/>
      <c r="X332" s="93"/>
      <c r="Y332" s="95"/>
    </row>
    <row r="333" spans="1:25" ht="30" customHeight="1">
      <c r="A333" s="52">
        <f t="shared" si="5"/>
        <v>324</v>
      </c>
      <c r="B333" s="87"/>
      <c r="C333" s="88"/>
      <c r="D333" s="139"/>
      <c r="E333" s="144"/>
      <c r="F333" s="145"/>
      <c r="G333" s="142"/>
      <c r="H333" s="143"/>
      <c r="I333" s="89"/>
      <c r="J333" s="89"/>
      <c r="K333" s="88"/>
      <c r="L333" s="90"/>
      <c r="M333" s="91"/>
      <c r="N333" s="92"/>
      <c r="O333" s="143"/>
      <c r="P333" s="93"/>
      <c r="Q333" s="94"/>
      <c r="R333" s="93"/>
      <c r="S333" s="94"/>
      <c r="T333" s="93"/>
      <c r="U333" s="94"/>
      <c r="V333" s="93"/>
      <c r="W333" s="94"/>
      <c r="X333" s="93"/>
      <c r="Y333" s="95"/>
    </row>
    <row r="334" spans="1:25" ht="30" customHeight="1">
      <c r="A334" s="52">
        <f t="shared" si="5"/>
        <v>325</v>
      </c>
      <c r="B334" s="87"/>
      <c r="C334" s="88"/>
      <c r="D334" s="139"/>
      <c r="E334" s="144"/>
      <c r="F334" s="145"/>
      <c r="G334" s="142"/>
      <c r="H334" s="143"/>
      <c r="I334" s="89"/>
      <c r="J334" s="89"/>
      <c r="K334" s="88"/>
      <c r="L334" s="90"/>
      <c r="M334" s="91"/>
      <c r="N334" s="92"/>
      <c r="O334" s="143"/>
      <c r="P334" s="93"/>
      <c r="Q334" s="94"/>
      <c r="R334" s="93"/>
      <c r="S334" s="94"/>
      <c r="T334" s="93"/>
      <c r="U334" s="94"/>
      <c r="V334" s="93"/>
      <c r="W334" s="94"/>
      <c r="X334" s="93"/>
      <c r="Y334" s="95"/>
    </row>
    <row r="335" spans="1:25" ht="30" customHeight="1">
      <c r="A335" s="52">
        <f t="shared" si="5"/>
        <v>326</v>
      </c>
      <c r="B335" s="87"/>
      <c r="C335" s="88"/>
      <c r="D335" s="139"/>
      <c r="E335" s="144"/>
      <c r="F335" s="145"/>
      <c r="G335" s="142"/>
      <c r="H335" s="143"/>
      <c r="I335" s="89"/>
      <c r="J335" s="89"/>
      <c r="K335" s="88"/>
      <c r="L335" s="90"/>
      <c r="M335" s="91"/>
      <c r="N335" s="92"/>
      <c r="O335" s="143"/>
      <c r="P335" s="93"/>
      <c r="Q335" s="94"/>
      <c r="R335" s="93"/>
      <c r="S335" s="94"/>
      <c r="T335" s="93"/>
      <c r="U335" s="94"/>
      <c r="V335" s="93"/>
      <c r="W335" s="94"/>
      <c r="X335" s="93"/>
      <c r="Y335" s="95"/>
    </row>
    <row r="336" spans="1:25" ht="30" customHeight="1">
      <c r="A336" s="52">
        <f t="shared" si="5"/>
        <v>327</v>
      </c>
      <c r="B336" s="87"/>
      <c r="C336" s="88"/>
      <c r="D336" s="139"/>
      <c r="E336" s="144"/>
      <c r="F336" s="145"/>
      <c r="G336" s="142"/>
      <c r="H336" s="143"/>
      <c r="I336" s="89"/>
      <c r="J336" s="89"/>
      <c r="K336" s="88"/>
      <c r="L336" s="90"/>
      <c r="M336" s="91"/>
      <c r="N336" s="92"/>
      <c r="O336" s="143"/>
      <c r="P336" s="93"/>
      <c r="Q336" s="94"/>
      <c r="R336" s="93"/>
      <c r="S336" s="94"/>
      <c r="T336" s="93"/>
      <c r="U336" s="94"/>
      <c r="V336" s="93"/>
      <c r="W336" s="94"/>
      <c r="X336" s="93"/>
      <c r="Y336" s="95"/>
    </row>
    <row r="337" spans="1:25" ht="30" customHeight="1">
      <c r="A337" s="52">
        <f t="shared" si="5"/>
        <v>328</v>
      </c>
      <c r="B337" s="87"/>
      <c r="C337" s="88"/>
      <c r="D337" s="139"/>
      <c r="E337" s="144"/>
      <c r="F337" s="145"/>
      <c r="G337" s="142"/>
      <c r="H337" s="143"/>
      <c r="I337" s="89"/>
      <c r="J337" s="89"/>
      <c r="K337" s="88"/>
      <c r="L337" s="90"/>
      <c r="M337" s="91"/>
      <c r="N337" s="92"/>
      <c r="O337" s="143"/>
      <c r="P337" s="93"/>
      <c r="Q337" s="94"/>
      <c r="R337" s="93"/>
      <c r="S337" s="94"/>
      <c r="T337" s="93"/>
      <c r="U337" s="94"/>
      <c r="V337" s="93"/>
      <c r="W337" s="94"/>
      <c r="X337" s="93"/>
      <c r="Y337" s="95"/>
    </row>
    <row r="338" spans="1:25" ht="30" customHeight="1">
      <c r="A338" s="52">
        <f t="shared" si="5"/>
        <v>329</v>
      </c>
      <c r="B338" s="87"/>
      <c r="C338" s="88"/>
      <c r="D338" s="139"/>
      <c r="E338" s="144"/>
      <c r="F338" s="145"/>
      <c r="G338" s="142"/>
      <c r="H338" s="143"/>
      <c r="I338" s="89"/>
      <c r="J338" s="89"/>
      <c r="K338" s="88"/>
      <c r="L338" s="90"/>
      <c r="M338" s="91"/>
      <c r="N338" s="92"/>
      <c r="O338" s="143"/>
      <c r="P338" s="93"/>
      <c r="Q338" s="94"/>
      <c r="R338" s="93"/>
      <c r="S338" s="94"/>
      <c r="T338" s="93"/>
      <c r="U338" s="94"/>
      <c r="V338" s="93"/>
      <c r="W338" s="94"/>
      <c r="X338" s="93"/>
      <c r="Y338" s="95"/>
    </row>
    <row r="339" spans="1:25" ht="30" customHeight="1">
      <c r="A339" s="52">
        <f t="shared" si="5"/>
        <v>330</v>
      </c>
      <c r="B339" s="87"/>
      <c r="C339" s="88"/>
      <c r="D339" s="139"/>
      <c r="E339" s="144"/>
      <c r="F339" s="145"/>
      <c r="G339" s="142"/>
      <c r="H339" s="143"/>
      <c r="I339" s="89"/>
      <c r="J339" s="89"/>
      <c r="K339" s="88"/>
      <c r="L339" s="90"/>
      <c r="M339" s="91"/>
      <c r="N339" s="92"/>
      <c r="O339" s="143"/>
      <c r="P339" s="93"/>
      <c r="Q339" s="94"/>
      <c r="R339" s="93"/>
      <c r="S339" s="94"/>
      <c r="T339" s="93"/>
      <c r="U339" s="94"/>
      <c r="V339" s="93"/>
      <c r="W339" s="94"/>
      <c r="X339" s="93"/>
      <c r="Y339" s="95"/>
    </row>
    <row r="340" spans="1:25" ht="30" customHeight="1">
      <c r="A340" s="52">
        <f t="shared" si="5"/>
        <v>331</v>
      </c>
      <c r="B340" s="87"/>
      <c r="C340" s="88"/>
      <c r="D340" s="139"/>
      <c r="E340" s="144"/>
      <c r="F340" s="145"/>
      <c r="G340" s="142"/>
      <c r="H340" s="143"/>
      <c r="I340" s="89"/>
      <c r="J340" s="89"/>
      <c r="K340" s="88"/>
      <c r="L340" s="90"/>
      <c r="M340" s="91"/>
      <c r="N340" s="92"/>
      <c r="O340" s="143"/>
      <c r="P340" s="93"/>
      <c r="Q340" s="94"/>
      <c r="R340" s="93"/>
      <c r="S340" s="94"/>
      <c r="T340" s="93"/>
      <c r="U340" s="94"/>
      <c r="V340" s="93"/>
      <c r="W340" s="94"/>
      <c r="X340" s="93"/>
      <c r="Y340" s="95"/>
    </row>
    <row r="341" spans="1:25" ht="30" customHeight="1">
      <c r="A341" s="52">
        <f t="shared" si="5"/>
        <v>332</v>
      </c>
      <c r="B341" s="87"/>
      <c r="C341" s="88"/>
      <c r="D341" s="139"/>
      <c r="E341" s="144"/>
      <c r="F341" s="145"/>
      <c r="G341" s="142"/>
      <c r="H341" s="143"/>
      <c r="I341" s="89"/>
      <c r="J341" s="89"/>
      <c r="K341" s="88"/>
      <c r="L341" s="90"/>
      <c r="M341" s="91"/>
      <c r="N341" s="92"/>
      <c r="O341" s="143"/>
      <c r="P341" s="93"/>
      <c r="Q341" s="94"/>
      <c r="R341" s="93"/>
      <c r="S341" s="94"/>
      <c r="T341" s="93"/>
      <c r="U341" s="94"/>
      <c r="V341" s="93"/>
      <c r="W341" s="94"/>
      <c r="X341" s="93"/>
      <c r="Y341" s="95"/>
    </row>
    <row r="342" spans="1:25" ht="30" customHeight="1">
      <c r="A342" s="52">
        <f t="shared" si="5"/>
        <v>333</v>
      </c>
      <c r="B342" s="87"/>
      <c r="C342" s="88"/>
      <c r="D342" s="139"/>
      <c r="E342" s="144"/>
      <c r="F342" s="145"/>
      <c r="G342" s="142"/>
      <c r="H342" s="143"/>
      <c r="I342" s="89"/>
      <c r="J342" s="89"/>
      <c r="K342" s="88"/>
      <c r="L342" s="90"/>
      <c r="M342" s="91"/>
      <c r="N342" s="92"/>
      <c r="O342" s="143"/>
      <c r="P342" s="93"/>
      <c r="Q342" s="94"/>
      <c r="R342" s="93"/>
      <c r="S342" s="94"/>
      <c r="T342" s="93"/>
      <c r="U342" s="94"/>
      <c r="V342" s="93"/>
      <c r="W342" s="94"/>
      <c r="X342" s="93"/>
      <c r="Y342" s="95"/>
    </row>
    <row r="343" spans="1:25" ht="30" customHeight="1">
      <c r="A343" s="52">
        <f t="shared" si="5"/>
        <v>334</v>
      </c>
      <c r="B343" s="87"/>
      <c r="C343" s="88"/>
      <c r="D343" s="139"/>
      <c r="E343" s="144"/>
      <c r="F343" s="145"/>
      <c r="G343" s="142"/>
      <c r="H343" s="143"/>
      <c r="I343" s="89"/>
      <c r="J343" s="89"/>
      <c r="K343" s="88"/>
      <c r="L343" s="90"/>
      <c r="M343" s="91"/>
      <c r="N343" s="92"/>
      <c r="O343" s="143"/>
      <c r="P343" s="93"/>
      <c r="Q343" s="94"/>
      <c r="R343" s="93"/>
      <c r="S343" s="94"/>
      <c r="T343" s="93"/>
      <c r="U343" s="94"/>
      <c r="V343" s="93"/>
      <c r="W343" s="94"/>
      <c r="X343" s="93"/>
      <c r="Y343" s="95"/>
    </row>
    <row r="344" spans="1:25" ht="30" customHeight="1">
      <c r="A344" s="52">
        <f t="shared" si="5"/>
        <v>335</v>
      </c>
      <c r="B344" s="87"/>
      <c r="C344" s="88"/>
      <c r="D344" s="139"/>
      <c r="E344" s="144"/>
      <c r="F344" s="145"/>
      <c r="G344" s="142"/>
      <c r="H344" s="143"/>
      <c r="I344" s="89"/>
      <c r="J344" s="89"/>
      <c r="K344" s="88"/>
      <c r="L344" s="90"/>
      <c r="M344" s="91"/>
      <c r="N344" s="92"/>
      <c r="O344" s="143"/>
      <c r="P344" s="93"/>
      <c r="Q344" s="94"/>
      <c r="R344" s="93"/>
      <c r="S344" s="94"/>
      <c r="T344" s="93"/>
      <c r="U344" s="94"/>
      <c r="V344" s="93"/>
      <c r="W344" s="94"/>
      <c r="X344" s="93"/>
      <c r="Y344" s="95"/>
    </row>
    <row r="345" spans="1:25" ht="30" customHeight="1">
      <c r="A345" s="52">
        <f t="shared" si="5"/>
        <v>336</v>
      </c>
      <c r="B345" s="87"/>
      <c r="C345" s="88"/>
      <c r="D345" s="139"/>
      <c r="E345" s="144"/>
      <c r="F345" s="145"/>
      <c r="G345" s="142"/>
      <c r="H345" s="143"/>
      <c r="I345" s="89"/>
      <c r="J345" s="89"/>
      <c r="K345" s="88"/>
      <c r="L345" s="90"/>
      <c r="M345" s="91"/>
      <c r="N345" s="92"/>
      <c r="O345" s="143"/>
      <c r="P345" s="93"/>
      <c r="Q345" s="94"/>
      <c r="R345" s="93"/>
      <c r="S345" s="94"/>
      <c r="T345" s="93"/>
      <c r="U345" s="94"/>
      <c r="V345" s="93"/>
      <c r="W345" s="94"/>
      <c r="X345" s="93"/>
      <c r="Y345" s="95"/>
    </row>
    <row r="346" spans="1:25" ht="30" customHeight="1">
      <c r="A346" s="52">
        <f t="shared" si="5"/>
        <v>337</v>
      </c>
      <c r="B346" s="87"/>
      <c r="C346" s="88"/>
      <c r="D346" s="139"/>
      <c r="E346" s="144"/>
      <c r="F346" s="145"/>
      <c r="G346" s="142"/>
      <c r="H346" s="143"/>
      <c r="I346" s="89"/>
      <c r="J346" s="89"/>
      <c r="K346" s="88"/>
      <c r="L346" s="90"/>
      <c r="M346" s="91"/>
      <c r="N346" s="92"/>
      <c r="O346" s="143"/>
      <c r="P346" s="93"/>
      <c r="Q346" s="94"/>
      <c r="R346" s="93"/>
      <c r="S346" s="94"/>
      <c r="T346" s="93"/>
      <c r="U346" s="94"/>
      <c r="V346" s="93"/>
      <c r="W346" s="94"/>
      <c r="X346" s="93"/>
      <c r="Y346" s="95"/>
    </row>
    <row r="347" spans="1:25" ht="30" customHeight="1">
      <c r="A347" s="52">
        <f t="shared" si="5"/>
        <v>338</v>
      </c>
      <c r="B347" s="87"/>
      <c r="C347" s="88"/>
      <c r="D347" s="139"/>
      <c r="E347" s="144"/>
      <c r="F347" s="145"/>
      <c r="G347" s="142"/>
      <c r="H347" s="143"/>
      <c r="I347" s="89"/>
      <c r="J347" s="89"/>
      <c r="K347" s="88"/>
      <c r="L347" s="90"/>
      <c r="M347" s="91"/>
      <c r="N347" s="92"/>
      <c r="O347" s="143"/>
      <c r="P347" s="93"/>
      <c r="Q347" s="94"/>
      <c r="R347" s="93"/>
      <c r="S347" s="94"/>
      <c r="T347" s="93"/>
      <c r="U347" s="94"/>
      <c r="V347" s="93"/>
      <c r="W347" s="94"/>
      <c r="X347" s="93"/>
      <c r="Y347" s="95"/>
    </row>
    <row r="348" spans="1:25" ht="30" customHeight="1">
      <c r="A348" s="52">
        <f t="shared" si="5"/>
        <v>339</v>
      </c>
      <c r="B348" s="87"/>
      <c r="C348" s="88"/>
      <c r="D348" s="139"/>
      <c r="E348" s="144"/>
      <c r="F348" s="145"/>
      <c r="G348" s="142"/>
      <c r="H348" s="143"/>
      <c r="I348" s="89"/>
      <c r="J348" s="89"/>
      <c r="K348" s="88"/>
      <c r="L348" s="90"/>
      <c r="M348" s="91"/>
      <c r="N348" s="92"/>
      <c r="O348" s="143"/>
      <c r="P348" s="93"/>
      <c r="Q348" s="94"/>
      <c r="R348" s="93"/>
      <c r="S348" s="94"/>
      <c r="T348" s="93"/>
      <c r="U348" s="94"/>
      <c r="V348" s="93"/>
      <c r="W348" s="94"/>
      <c r="X348" s="93"/>
      <c r="Y348" s="95"/>
    </row>
    <row r="349" spans="1:25" ht="30" customHeight="1">
      <c r="A349" s="52">
        <f t="shared" si="5"/>
        <v>340</v>
      </c>
      <c r="B349" s="87"/>
      <c r="C349" s="88"/>
      <c r="D349" s="139"/>
      <c r="E349" s="144"/>
      <c r="F349" s="145"/>
      <c r="G349" s="142"/>
      <c r="H349" s="143"/>
      <c r="I349" s="89"/>
      <c r="J349" s="89"/>
      <c r="K349" s="88"/>
      <c r="L349" s="90"/>
      <c r="M349" s="91"/>
      <c r="N349" s="92"/>
      <c r="O349" s="143"/>
      <c r="P349" s="93"/>
      <c r="Q349" s="94"/>
      <c r="R349" s="93"/>
      <c r="S349" s="94"/>
      <c r="T349" s="93"/>
      <c r="U349" s="94"/>
      <c r="V349" s="93"/>
      <c r="W349" s="94"/>
      <c r="X349" s="93"/>
      <c r="Y349" s="95"/>
    </row>
    <row r="350" spans="1:25" ht="30" customHeight="1">
      <c r="A350" s="52">
        <f t="shared" si="5"/>
        <v>341</v>
      </c>
      <c r="B350" s="87"/>
      <c r="C350" s="88"/>
      <c r="D350" s="139"/>
      <c r="E350" s="144"/>
      <c r="F350" s="145"/>
      <c r="G350" s="142"/>
      <c r="H350" s="143"/>
      <c r="I350" s="89"/>
      <c r="J350" s="89"/>
      <c r="K350" s="88"/>
      <c r="L350" s="90"/>
      <c r="M350" s="91"/>
      <c r="N350" s="92"/>
      <c r="O350" s="143"/>
      <c r="P350" s="93"/>
      <c r="Q350" s="94"/>
      <c r="R350" s="93"/>
      <c r="S350" s="94"/>
      <c r="T350" s="93"/>
      <c r="U350" s="94"/>
      <c r="V350" s="93"/>
      <c r="W350" s="94"/>
      <c r="X350" s="93"/>
      <c r="Y350" s="95"/>
    </row>
    <row r="351" spans="1:25" ht="30" customHeight="1">
      <c r="A351" s="52">
        <f t="shared" si="5"/>
        <v>342</v>
      </c>
      <c r="B351" s="87"/>
      <c r="C351" s="88"/>
      <c r="D351" s="139"/>
      <c r="E351" s="144"/>
      <c r="F351" s="145"/>
      <c r="G351" s="142"/>
      <c r="H351" s="143"/>
      <c r="I351" s="89"/>
      <c r="J351" s="89"/>
      <c r="K351" s="88"/>
      <c r="L351" s="90"/>
      <c r="M351" s="91"/>
      <c r="N351" s="92"/>
      <c r="O351" s="143"/>
      <c r="P351" s="93"/>
      <c r="Q351" s="94"/>
      <c r="R351" s="93"/>
      <c r="S351" s="94"/>
      <c r="T351" s="93"/>
      <c r="U351" s="94"/>
      <c r="V351" s="93"/>
      <c r="W351" s="94"/>
      <c r="X351" s="93"/>
      <c r="Y351" s="95"/>
    </row>
    <row r="352" spans="1:25" ht="30" customHeight="1">
      <c r="A352" s="52">
        <f t="shared" si="5"/>
        <v>343</v>
      </c>
      <c r="B352" s="87"/>
      <c r="C352" s="88"/>
      <c r="D352" s="139"/>
      <c r="E352" s="144"/>
      <c r="F352" s="145"/>
      <c r="G352" s="142"/>
      <c r="H352" s="143"/>
      <c r="I352" s="89"/>
      <c r="J352" s="89"/>
      <c r="K352" s="88"/>
      <c r="L352" s="90"/>
      <c r="M352" s="91"/>
      <c r="N352" s="92"/>
      <c r="O352" s="143"/>
      <c r="P352" s="93"/>
      <c r="Q352" s="94"/>
      <c r="R352" s="93"/>
      <c r="S352" s="94"/>
      <c r="T352" s="93"/>
      <c r="U352" s="94"/>
      <c r="V352" s="93"/>
      <c r="W352" s="94"/>
      <c r="X352" s="93"/>
      <c r="Y352" s="95"/>
    </row>
    <row r="353" spans="1:25" ht="30" customHeight="1">
      <c r="A353" s="52">
        <f t="shared" si="5"/>
        <v>344</v>
      </c>
      <c r="B353" s="87"/>
      <c r="C353" s="88"/>
      <c r="D353" s="139"/>
      <c r="E353" s="144"/>
      <c r="F353" s="145"/>
      <c r="G353" s="142"/>
      <c r="H353" s="143"/>
      <c r="I353" s="89"/>
      <c r="J353" s="89"/>
      <c r="K353" s="88"/>
      <c r="L353" s="90"/>
      <c r="M353" s="91"/>
      <c r="N353" s="92"/>
      <c r="O353" s="143"/>
      <c r="P353" s="93"/>
      <c r="Q353" s="94"/>
      <c r="R353" s="93"/>
      <c r="S353" s="94"/>
      <c r="T353" s="93"/>
      <c r="U353" s="94"/>
      <c r="V353" s="93"/>
      <c r="W353" s="94"/>
      <c r="X353" s="93"/>
      <c r="Y353" s="95"/>
    </row>
    <row r="354" spans="1:25" ht="30" customHeight="1">
      <c r="A354" s="52">
        <f t="shared" si="5"/>
        <v>345</v>
      </c>
      <c r="B354" s="87"/>
      <c r="C354" s="88"/>
      <c r="D354" s="139"/>
      <c r="E354" s="144"/>
      <c r="F354" s="145"/>
      <c r="G354" s="142"/>
      <c r="H354" s="143"/>
      <c r="I354" s="89"/>
      <c r="J354" s="89"/>
      <c r="K354" s="88"/>
      <c r="L354" s="90"/>
      <c r="M354" s="91"/>
      <c r="N354" s="92"/>
      <c r="O354" s="143"/>
      <c r="P354" s="93"/>
      <c r="Q354" s="94"/>
      <c r="R354" s="93"/>
      <c r="S354" s="94"/>
      <c r="T354" s="93"/>
      <c r="U354" s="94"/>
      <c r="V354" s="93"/>
      <c r="W354" s="94"/>
      <c r="X354" s="93"/>
      <c r="Y354" s="95"/>
    </row>
    <row r="355" spans="1:25" ht="30" customHeight="1">
      <c r="A355" s="52">
        <f t="shared" si="5"/>
        <v>346</v>
      </c>
      <c r="B355" s="87"/>
      <c r="C355" s="88"/>
      <c r="D355" s="139"/>
      <c r="E355" s="144"/>
      <c r="F355" s="145"/>
      <c r="G355" s="142"/>
      <c r="H355" s="143"/>
      <c r="I355" s="89"/>
      <c r="J355" s="89"/>
      <c r="K355" s="88"/>
      <c r="L355" s="90"/>
      <c r="M355" s="91"/>
      <c r="N355" s="92"/>
      <c r="O355" s="143"/>
      <c r="P355" s="93"/>
      <c r="Q355" s="94"/>
      <c r="R355" s="93"/>
      <c r="S355" s="94"/>
      <c r="T355" s="93"/>
      <c r="U355" s="94"/>
      <c r="V355" s="93"/>
      <c r="W355" s="94"/>
      <c r="X355" s="93"/>
      <c r="Y355" s="95"/>
    </row>
    <row r="356" spans="1:25" ht="30" customHeight="1">
      <c r="A356" s="52">
        <f t="shared" si="5"/>
        <v>347</v>
      </c>
      <c r="B356" s="87"/>
      <c r="C356" s="88"/>
      <c r="D356" s="139"/>
      <c r="E356" s="144"/>
      <c r="F356" s="145"/>
      <c r="G356" s="142"/>
      <c r="H356" s="143"/>
      <c r="I356" s="89"/>
      <c r="J356" s="89"/>
      <c r="K356" s="88"/>
      <c r="L356" s="90"/>
      <c r="M356" s="91"/>
      <c r="N356" s="92"/>
      <c r="O356" s="143"/>
      <c r="P356" s="93"/>
      <c r="Q356" s="94"/>
      <c r="R356" s="93"/>
      <c r="S356" s="94"/>
      <c r="T356" s="93"/>
      <c r="U356" s="94"/>
      <c r="V356" s="93"/>
      <c r="W356" s="94"/>
      <c r="X356" s="93"/>
      <c r="Y356" s="95"/>
    </row>
    <row r="357" spans="1:25" ht="30" customHeight="1">
      <c r="A357" s="52">
        <f t="shared" si="5"/>
        <v>348</v>
      </c>
      <c r="B357" s="87"/>
      <c r="C357" s="88"/>
      <c r="D357" s="139"/>
      <c r="E357" s="144"/>
      <c r="F357" s="145"/>
      <c r="G357" s="142"/>
      <c r="H357" s="143"/>
      <c r="I357" s="89"/>
      <c r="J357" s="89"/>
      <c r="K357" s="88"/>
      <c r="L357" s="90"/>
      <c r="M357" s="91"/>
      <c r="N357" s="92"/>
      <c r="O357" s="143"/>
      <c r="P357" s="93"/>
      <c r="Q357" s="94"/>
      <c r="R357" s="93"/>
      <c r="S357" s="94"/>
      <c r="T357" s="93"/>
      <c r="U357" s="94"/>
      <c r="V357" s="93"/>
      <c r="W357" s="94"/>
      <c r="X357" s="93"/>
      <c r="Y357" s="95"/>
    </row>
    <row r="358" spans="1:25" ht="30" customHeight="1">
      <c r="A358" s="52">
        <f t="shared" si="5"/>
        <v>349</v>
      </c>
      <c r="B358" s="87"/>
      <c r="C358" s="88"/>
      <c r="D358" s="139"/>
      <c r="E358" s="144"/>
      <c r="F358" s="145"/>
      <c r="G358" s="142"/>
      <c r="H358" s="143"/>
      <c r="I358" s="89"/>
      <c r="J358" s="89"/>
      <c r="K358" s="88"/>
      <c r="L358" s="90"/>
      <c r="M358" s="91"/>
      <c r="N358" s="92"/>
      <c r="O358" s="143"/>
      <c r="P358" s="93"/>
      <c r="Q358" s="94"/>
      <c r="R358" s="93"/>
      <c r="S358" s="94"/>
      <c r="T358" s="93"/>
      <c r="U358" s="94"/>
      <c r="V358" s="93"/>
      <c r="W358" s="94"/>
      <c r="X358" s="93"/>
      <c r="Y358" s="95"/>
    </row>
    <row r="359" spans="1:25" ht="30" customHeight="1">
      <c r="A359" s="52">
        <f t="shared" si="5"/>
        <v>350</v>
      </c>
      <c r="B359" s="87"/>
      <c r="C359" s="88"/>
      <c r="D359" s="139"/>
      <c r="E359" s="144"/>
      <c r="F359" s="145"/>
      <c r="G359" s="142"/>
      <c r="H359" s="143"/>
      <c r="I359" s="89"/>
      <c r="J359" s="89"/>
      <c r="K359" s="88"/>
      <c r="L359" s="90"/>
      <c r="M359" s="91"/>
      <c r="N359" s="92"/>
      <c r="O359" s="143"/>
      <c r="P359" s="93"/>
      <c r="Q359" s="94"/>
      <c r="R359" s="93"/>
      <c r="S359" s="94"/>
      <c r="T359" s="93"/>
      <c r="U359" s="94"/>
      <c r="V359" s="93"/>
      <c r="W359" s="94"/>
      <c r="X359" s="93"/>
      <c r="Y359" s="95"/>
    </row>
    <row r="360" spans="1:25" ht="30" customHeight="1">
      <c r="A360" s="52">
        <f t="shared" si="5"/>
        <v>351</v>
      </c>
      <c r="B360" s="87"/>
      <c r="C360" s="88"/>
      <c r="D360" s="139"/>
      <c r="E360" s="144"/>
      <c r="F360" s="145"/>
      <c r="G360" s="142"/>
      <c r="H360" s="143"/>
      <c r="I360" s="89"/>
      <c r="J360" s="89"/>
      <c r="K360" s="88"/>
      <c r="L360" s="90"/>
      <c r="M360" s="91"/>
      <c r="N360" s="92"/>
      <c r="O360" s="143"/>
      <c r="P360" s="93"/>
      <c r="Q360" s="94"/>
      <c r="R360" s="93"/>
      <c r="S360" s="94"/>
      <c r="T360" s="93"/>
      <c r="U360" s="94"/>
      <c r="V360" s="93"/>
      <c r="W360" s="94"/>
      <c r="X360" s="93"/>
      <c r="Y360" s="95"/>
    </row>
    <row r="361" spans="1:25" ht="30" customHeight="1">
      <c r="A361" s="52">
        <f t="shared" si="5"/>
        <v>352</v>
      </c>
      <c r="B361" s="87"/>
      <c r="C361" s="88"/>
      <c r="D361" s="139"/>
      <c r="E361" s="144"/>
      <c r="F361" s="145"/>
      <c r="G361" s="142"/>
      <c r="H361" s="143"/>
      <c r="I361" s="89"/>
      <c r="J361" s="89"/>
      <c r="K361" s="88"/>
      <c r="L361" s="90"/>
      <c r="M361" s="91"/>
      <c r="N361" s="92"/>
      <c r="O361" s="143"/>
      <c r="P361" s="93"/>
      <c r="Q361" s="94"/>
      <c r="R361" s="93"/>
      <c r="S361" s="94"/>
      <c r="T361" s="93"/>
      <c r="U361" s="94"/>
      <c r="V361" s="93"/>
      <c r="W361" s="94"/>
      <c r="X361" s="93"/>
      <c r="Y361" s="95"/>
    </row>
    <row r="362" spans="1:25" ht="30" customHeight="1">
      <c r="A362" s="52">
        <f t="shared" si="5"/>
        <v>353</v>
      </c>
      <c r="B362" s="87"/>
      <c r="C362" s="88"/>
      <c r="D362" s="139"/>
      <c r="E362" s="144"/>
      <c r="F362" s="145"/>
      <c r="G362" s="142"/>
      <c r="H362" s="143"/>
      <c r="I362" s="89"/>
      <c r="J362" s="89"/>
      <c r="K362" s="88"/>
      <c r="L362" s="90"/>
      <c r="M362" s="91"/>
      <c r="N362" s="92"/>
      <c r="O362" s="143"/>
      <c r="P362" s="93"/>
      <c r="Q362" s="94"/>
      <c r="R362" s="93"/>
      <c r="S362" s="94"/>
      <c r="T362" s="93"/>
      <c r="U362" s="94"/>
      <c r="V362" s="93"/>
      <c r="W362" s="94"/>
      <c r="X362" s="93"/>
      <c r="Y362" s="95"/>
    </row>
    <row r="363" spans="1:25" ht="30" customHeight="1">
      <c r="A363" s="52">
        <f t="shared" si="5"/>
        <v>354</v>
      </c>
      <c r="B363" s="87"/>
      <c r="C363" s="88"/>
      <c r="D363" s="139"/>
      <c r="E363" s="144"/>
      <c r="F363" s="145"/>
      <c r="G363" s="142"/>
      <c r="H363" s="143"/>
      <c r="I363" s="89"/>
      <c r="J363" s="89"/>
      <c r="K363" s="88"/>
      <c r="L363" s="90"/>
      <c r="M363" s="91"/>
      <c r="N363" s="92"/>
      <c r="O363" s="143"/>
      <c r="P363" s="93"/>
      <c r="Q363" s="94"/>
      <c r="R363" s="93"/>
      <c r="S363" s="94"/>
      <c r="T363" s="93"/>
      <c r="U363" s="94"/>
      <c r="V363" s="93"/>
      <c r="W363" s="94"/>
      <c r="X363" s="93"/>
      <c r="Y363" s="95"/>
    </row>
    <row r="364" spans="1:25" ht="30" customHeight="1">
      <c r="A364" s="52">
        <f t="shared" si="5"/>
        <v>355</v>
      </c>
      <c r="B364" s="87"/>
      <c r="C364" s="88"/>
      <c r="D364" s="139"/>
      <c r="E364" s="144"/>
      <c r="F364" s="145"/>
      <c r="G364" s="142"/>
      <c r="H364" s="143"/>
      <c r="I364" s="89"/>
      <c r="J364" s="89"/>
      <c r="K364" s="88"/>
      <c r="L364" s="90"/>
      <c r="M364" s="91"/>
      <c r="N364" s="92"/>
      <c r="O364" s="143"/>
      <c r="P364" s="93"/>
      <c r="Q364" s="94"/>
      <c r="R364" s="93"/>
      <c r="S364" s="94"/>
      <c r="T364" s="93"/>
      <c r="U364" s="94"/>
      <c r="V364" s="93"/>
      <c r="W364" s="94"/>
      <c r="X364" s="93"/>
      <c r="Y364" s="95"/>
    </row>
    <row r="365" spans="1:25" ht="30" customHeight="1">
      <c r="A365" s="52">
        <f t="shared" si="5"/>
        <v>356</v>
      </c>
      <c r="B365" s="87"/>
      <c r="C365" s="88"/>
      <c r="D365" s="139"/>
      <c r="E365" s="144"/>
      <c r="F365" s="145"/>
      <c r="G365" s="142"/>
      <c r="H365" s="143"/>
      <c r="I365" s="89"/>
      <c r="J365" s="89"/>
      <c r="K365" s="88"/>
      <c r="L365" s="90"/>
      <c r="M365" s="91"/>
      <c r="N365" s="92"/>
      <c r="O365" s="143"/>
      <c r="P365" s="93"/>
      <c r="Q365" s="94"/>
      <c r="R365" s="93"/>
      <c r="S365" s="94"/>
      <c r="T365" s="93"/>
      <c r="U365" s="94"/>
      <c r="V365" s="93"/>
      <c r="W365" s="94"/>
      <c r="X365" s="93"/>
      <c r="Y365" s="95"/>
    </row>
    <row r="366" spans="1:25" ht="30" customHeight="1">
      <c r="A366" s="52">
        <f t="shared" si="5"/>
        <v>357</v>
      </c>
      <c r="B366" s="87"/>
      <c r="C366" s="88"/>
      <c r="D366" s="139"/>
      <c r="E366" s="144"/>
      <c r="F366" s="145"/>
      <c r="G366" s="142"/>
      <c r="H366" s="143"/>
      <c r="I366" s="89"/>
      <c r="J366" s="89"/>
      <c r="K366" s="88"/>
      <c r="L366" s="90"/>
      <c r="M366" s="91"/>
      <c r="N366" s="92"/>
      <c r="O366" s="143"/>
      <c r="P366" s="93"/>
      <c r="Q366" s="94"/>
      <c r="R366" s="93"/>
      <c r="S366" s="94"/>
      <c r="T366" s="93"/>
      <c r="U366" s="94"/>
      <c r="V366" s="93"/>
      <c r="W366" s="94"/>
      <c r="X366" s="93"/>
      <c r="Y366" s="95"/>
    </row>
    <row r="367" spans="1:25" ht="30" customHeight="1">
      <c r="A367" s="52">
        <f t="shared" si="5"/>
        <v>358</v>
      </c>
      <c r="B367" s="87"/>
      <c r="C367" s="88"/>
      <c r="D367" s="139"/>
      <c r="E367" s="144"/>
      <c r="F367" s="145"/>
      <c r="G367" s="142"/>
      <c r="H367" s="143"/>
      <c r="I367" s="89"/>
      <c r="J367" s="89"/>
      <c r="K367" s="88"/>
      <c r="L367" s="90"/>
      <c r="M367" s="91"/>
      <c r="N367" s="92"/>
      <c r="O367" s="143"/>
      <c r="P367" s="93"/>
      <c r="Q367" s="94"/>
      <c r="R367" s="93"/>
      <c r="S367" s="94"/>
      <c r="T367" s="93"/>
      <c r="U367" s="94"/>
      <c r="V367" s="93"/>
      <c r="W367" s="94"/>
      <c r="X367" s="93"/>
      <c r="Y367" s="95"/>
    </row>
    <row r="368" spans="1:25" ht="30" customHeight="1">
      <c r="A368" s="52">
        <f t="shared" si="5"/>
        <v>359</v>
      </c>
      <c r="B368" s="87"/>
      <c r="C368" s="88"/>
      <c r="D368" s="139"/>
      <c r="E368" s="144"/>
      <c r="F368" s="145"/>
      <c r="G368" s="142"/>
      <c r="H368" s="143"/>
      <c r="I368" s="89"/>
      <c r="J368" s="89"/>
      <c r="K368" s="88"/>
      <c r="L368" s="90"/>
      <c r="M368" s="91"/>
      <c r="N368" s="92"/>
      <c r="O368" s="143"/>
      <c r="P368" s="93"/>
      <c r="Q368" s="94"/>
      <c r="R368" s="93"/>
      <c r="S368" s="94"/>
      <c r="T368" s="93"/>
      <c r="U368" s="94"/>
      <c r="V368" s="93"/>
      <c r="W368" s="94"/>
      <c r="X368" s="93"/>
      <c r="Y368" s="95"/>
    </row>
    <row r="369" spans="1:25" ht="30" customHeight="1">
      <c r="A369" s="52">
        <f t="shared" si="5"/>
        <v>360</v>
      </c>
      <c r="B369" s="87"/>
      <c r="C369" s="88"/>
      <c r="D369" s="139"/>
      <c r="E369" s="144"/>
      <c r="F369" s="145"/>
      <c r="G369" s="142"/>
      <c r="H369" s="143"/>
      <c r="I369" s="89"/>
      <c r="J369" s="89"/>
      <c r="K369" s="88"/>
      <c r="L369" s="90"/>
      <c r="M369" s="91"/>
      <c r="N369" s="92"/>
      <c r="O369" s="143"/>
      <c r="P369" s="93"/>
      <c r="Q369" s="94"/>
      <c r="R369" s="93"/>
      <c r="S369" s="94"/>
      <c r="T369" s="93"/>
      <c r="U369" s="94"/>
      <c r="V369" s="93"/>
      <c r="W369" s="94"/>
      <c r="X369" s="93"/>
      <c r="Y369" s="95"/>
    </row>
    <row r="370" spans="1:25" ht="30" customHeight="1">
      <c r="A370" s="52">
        <f t="shared" si="5"/>
        <v>361</v>
      </c>
      <c r="B370" s="87"/>
      <c r="C370" s="88"/>
      <c r="D370" s="139"/>
      <c r="E370" s="144"/>
      <c r="F370" s="145"/>
      <c r="G370" s="142"/>
      <c r="H370" s="143"/>
      <c r="I370" s="89"/>
      <c r="J370" s="89"/>
      <c r="K370" s="88"/>
      <c r="L370" s="90"/>
      <c r="M370" s="91"/>
      <c r="N370" s="92"/>
      <c r="O370" s="143"/>
      <c r="P370" s="93"/>
      <c r="Q370" s="94"/>
      <c r="R370" s="93"/>
      <c r="S370" s="94"/>
      <c r="T370" s="93"/>
      <c r="U370" s="94"/>
      <c r="V370" s="93"/>
      <c r="W370" s="94"/>
      <c r="X370" s="93"/>
      <c r="Y370" s="95"/>
    </row>
    <row r="371" spans="1:25" ht="30" customHeight="1">
      <c r="A371" s="52">
        <f t="shared" si="5"/>
        <v>362</v>
      </c>
      <c r="B371" s="87"/>
      <c r="C371" s="88"/>
      <c r="D371" s="139"/>
      <c r="E371" s="144"/>
      <c r="F371" s="145"/>
      <c r="G371" s="142"/>
      <c r="H371" s="143"/>
      <c r="I371" s="89"/>
      <c r="J371" s="89"/>
      <c r="K371" s="88"/>
      <c r="L371" s="90"/>
      <c r="M371" s="91"/>
      <c r="N371" s="92"/>
      <c r="O371" s="143"/>
      <c r="P371" s="93"/>
      <c r="Q371" s="94"/>
      <c r="R371" s="93"/>
      <c r="S371" s="94"/>
      <c r="T371" s="93"/>
      <c r="U371" s="94"/>
      <c r="V371" s="93"/>
      <c r="W371" s="94"/>
      <c r="X371" s="93"/>
      <c r="Y371" s="95"/>
    </row>
    <row r="372" spans="1:25" ht="30" customHeight="1">
      <c r="A372" s="52">
        <f t="shared" si="5"/>
        <v>363</v>
      </c>
      <c r="B372" s="87"/>
      <c r="C372" s="88"/>
      <c r="D372" s="139"/>
      <c r="E372" s="144"/>
      <c r="F372" s="145"/>
      <c r="G372" s="142"/>
      <c r="H372" s="143"/>
      <c r="I372" s="89"/>
      <c r="J372" s="89"/>
      <c r="K372" s="88"/>
      <c r="L372" s="90"/>
      <c r="M372" s="91"/>
      <c r="N372" s="92"/>
      <c r="O372" s="143"/>
      <c r="P372" s="93"/>
      <c r="Q372" s="94"/>
      <c r="R372" s="93"/>
      <c r="S372" s="94"/>
      <c r="T372" s="93"/>
      <c r="U372" s="94"/>
      <c r="V372" s="93"/>
      <c r="W372" s="94"/>
      <c r="X372" s="93"/>
      <c r="Y372" s="95"/>
    </row>
    <row r="373" spans="1:25" ht="30" customHeight="1">
      <c r="A373" s="52">
        <f t="shared" si="5"/>
        <v>364</v>
      </c>
      <c r="B373" s="87"/>
      <c r="C373" s="88"/>
      <c r="D373" s="139"/>
      <c r="E373" s="144"/>
      <c r="F373" s="145"/>
      <c r="G373" s="142"/>
      <c r="H373" s="143"/>
      <c r="I373" s="89"/>
      <c r="J373" s="89"/>
      <c r="K373" s="88"/>
      <c r="L373" s="90"/>
      <c r="M373" s="91"/>
      <c r="N373" s="92"/>
      <c r="O373" s="143"/>
      <c r="P373" s="93"/>
      <c r="Q373" s="94"/>
      <c r="R373" s="93"/>
      <c r="S373" s="94"/>
      <c r="T373" s="93"/>
      <c r="U373" s="94"/>
      <c r="V373" s="93"/>
      <c r="W373" s="94"/>
      <c r="X373" s="93"/>
      <c r="Y373" s="95"/>
    </row>
    <row r="374" spans="1:25" ht="30" customHeight="1">
      <c r="A374" s="52">
        <f t="shared" si="5"/>
        <v>365</v>
      </c>
      <c r="B374" s="87"/>
      <c r="C374" s="88"/>
      <c r="D374" s="139"/>
      <c r="E374" s="144"/>
      <c r="F374" s="145"/>
      <c r="G374" s="142"/>
      <c r="H374" s="143"/>
      <c r="I374" s="89"/>
      <c r="J374" s="89"/>
      <c r="K374" s="88"/>
      <c r="L374" s="90"/>
      <c r="M374" s="91"/>
      <c r="N374" s="92"/>
      <c r="O374" s="143"/>
      <c r="P374" s="93"/>
      <c r="Q374" s="94"/>
      <c r="R374" s="93"/>
      <c r="S374" s="94"/>
      <c r="T374" s="93"/>
      <c r="U374" s="94"/>
      <c r="V374" s="93"/>
      <c r="W374" s="94"/>
      <c r="X374" s="93"/>
      <c r="Y374" s="95"/>
    </row>
    <row r="375" spans="1:25" ht="30" customHeight="1">
      <c r="A375" s="52">
        <f t="shared" si="5"/>
        <v>366</v>
      </c>
      <c r="B375" s="87"/>
      <c r="C375" s="88"/>
      <c r="D375" s="139"/>
      <c r="E375" s="144"/>
      <c r="F375" s="145"/>
      <c r="G375" s="142"/>
      <c r="H375" s="143"/>
      <c r="I375" s="89"/>
      <c r="J375" s="89"/>
      <c r="K375" s="88"/>
      <c r="L375" s="90"/>
      <c r="M375" s="91"/>
      <c r="N375" s="92"/>
      <c r="O375" s="143"/>
      <c r="P375" s="93"/>
      <c r="Q375" s="94"/>
      <c r="R375" s="93"/>
      <c r="S375" s="94"/>
      <c r="T375" s="93"/>
      <c r="U375" s="94"/>
      <c r="V375" s="93"/>
      <c r="W375" s="94"/>
      <c r="X375" s="93"/>
      <c r="Y375" s="95"/>
    </row>
    <row r="376" spans="1:25" ht="30" customHeight="1">
      <c r="A376" s="52">
        <f t="shared" si="5"/>
        <v>367</v>
      </c>
      <c r="B376" s="87"/>
      <c r="C376" s="88"/>
      <c r="D376" s="139"/>
      <c r="E376" s="144"/>
      <c r="F376" s="145"/>
      <c r="G376" s="142"/>
      <c r="H376" s="143"/>
      <c r="I376" s="89"/>
      <c r="J376" s="89"/>
      <c r="K376" s="88"/>
      <c r="L376" s="90"/>
      <c r="M376" s="91"/>
      <c r="N376" s="92"/>
      <c r="O376" s="143"/>
      <c r="P376" s="93"/>
      <c r="Q376" s="94"/>
      <c r="R376" s="93"/>
      <c r="S376" s="94"/>
      <c r="T376" s="93"/>
      <c r="U376" s="94"/>
      <c r="V376" s="93"/>
      <c r="W376" s="94"/>
      <c r="X376" s="93"/>
      <c r="Y376" s="95"/>
    </row>
    <row r="377" spans="1:25" ht="30" customHeight="1">
      <c r="A377" s="52">
        <f t="shared" si="5"/>
        <v>368</v>
      </c>
      <c r="B377" s="87"/>
      <c r="C377" s="88"/>
      <c r="D377" s="139"/>
      <c r="E377" s="144"/>
      <c r="F377" s="145"/>
      <c r="G377" s="142"/>
      <c r="H377" s="143"/>
      <c r="I377" s="89"/>
      <c r="J377" s="89"/>
      <c r="K377" s="88"/>
      <c r="L377" s="90"/>
      <c r="M377" s="91"/>
      <c r="N377" s="92"/>
      <c r="O377" s="143"/>
      <c r="P377" s="93"/>
      <c r="Q377" s="94"/>
      <c r="R377" s="93"/>
      <c r="S377" s="94"/>
      <c r="T377" s="93"/>
      <c r="U377" s="94"/>
      <c r="V377" s="93"/>
      <c r="W377" s="94"/>
      <c r="X377" s="93"/>
      <c r="Y377" s="95"/>
    </row>
    <row r="378" spans="1:25" ht="30" customHeight="1">
      <c r="A378" s="52">
        <f t="shared" si="5"/>
        <v>369</v>
      </c>
      <c r="B378" s="87"/>
      <c r="C378" s="88"/>
      <c r="D378" s="139"/>
      <c r="E378" s="144"/>
      <c r="F378" s="145"/>
      <c r="G378" s="142"/>
      <c r="H378" s="143"/>
      <c r="I378" s="89"/>
      <c r="J378" s="89"/>
      <c r="K378" s="88"/>
      <c r="L378" s="90"/>
      <c r="M378" s="91"/>
      <c r="N378" s="92"/>
      <c r="O378" s="143"/>
      <c r="P378" s="93"/>
      <c r="Q378" s="94"/>
      <c r="R378" s="93"/>
      <c r="S378" s="94"/>
      <c r="T378" s="93"/>
      <c r="U378" s="94"/>
      <c r="V378" s="93"/>
      <c r="W378" s="94"/>
      <c r="X378" s="93"/>
      <c r="Y378" s="95"/>
    </row>
    <row r="379" spans="1:25" ht="30" customHeight="1">
      <c r="A379" s="52">
        <f t="shared" si="5"/>
        <v>370</v>
      </c>
      <c r="B379" s="87"/>
      <c r="C379" s="88"/>
      <c r="D379" s="139"/>
      <c r="E379" s="144"/>
      <c r="F379" s="145"/>
      <c r="G379" s="142"/>
      <c r="H379" s="143"/>
      <c r="I379" s="89"/>
      <c r="J379" s="89"/>
      <c r="K379" s="88"/>
      <c r="L379" s="90"/>
      <c r="M379" s="91"/>
      <c r="N379" s="92"/>
      <c r="O379" s="143"/>
      <c r="P379" s="93"/>
      <c r="Q379" s="94"/>
      <c r="R379" s="93"/>
      <c r="S379" s="94"/>
      <c r="T379" s="93"/>
      <c r="U379" s="94"/>
      <c r="V379" s="93"/>
      <c r="W379" s="94"/>
      <c r="X379" s="93"/>
      <c r="Y379" s="95"/>
    </row>
    <row r="380" spans="1:25" ht="30" customHeight="1">
      <c r="A380" s="52">
        <f t="shared" si="5"/>
        <v>371</v>
      </c>
      <c r="B380" s="87"/>
      <c r="C380" s="88"/>
      <c r="D380" s="139"/>
      <c r="E380" s="144"/>
      <c r="F380" s="145"/>
      <c r="G380" s="142"/>
      <c r="H380" s="143"/>
      <c r="I380" s="89"/>
      <c r="J380" s="89"/>
      <c r="K380" s="88"/>
      <c r="L380" s="90"/>
      <c r="M380" s="91"/>
      <c r="N380" s="92"/>
      <c r="O380" s="143"/>
      <c r="P380" s="93"/>
      <c r="Q380" s="94"/>
      <c r="R380" s="93"/>
      <c r="S380" s="94"/>
      <c r="T380" s="93"/>
      <c r="U380" s="94"/>
      <c r="V380" s="93"/>
      <c r="W380" s="94"/>
      <c r="X380" s="93"/>
      <c r="Y380" s="95"/>
    </row>
    <row r="381" spans="1:25" ht="30" customHeight="1">
      <c r="A381" s="52">
        <f t="shared" si="5"/>
        <v>372</v>
      </c>
      <c r="B381" s="87"/>
      <c r="C381" s="88"/>
      <c r="D381" s="139"/>
      <c r="E381" s="144"/>
      <c r="F381" s="145"/>
      <c r="G381" s="142"/>
      <c r="H381" s="143"/>
      <c r="I381" s="89"/>
      <c r="J381" s="89"/>
      <c r="K381" s="88"/>
      <c r="L381" s="90"/>
      <c r="M381" s="91"/>
      <c r="N381" s="92"/>
      <c r="O381" s="143"/>
      <c r="P381" s="93"/>
      <c r="Q381" s="94"/>
      <c r="R381" s="93"/>
      <c r="S381" s="94"/>
      <c r="T381" s="93"/>
      <c r="U381" s="94"/>
      <c r="V381" s="93"/>
      <c r="W381" s="94"/>
      <c r="X381" s="93"/>
      <c r="Y381" s="95"/>
    </row>
    <row r="382" spans="1:25" ht="30" customHeight="1">
      <c r="A382" s="52">
        <f t="shared" si="5"/>
        <v>373</v>
      </c>
      <c r="B382" s="87"/>
      <c r="C382" s="88"/>
      <c r="D382" s="139"/>
      <c r="E382" s="144"/>
      <c r="F382" s="145"/>
      <c r="G382" s="142"/>
      <c r="H382" s="143"/>
      <c r="I382" s="89"/>
      <c r="J382" s="89"/>
      <c r="K382" s="88"/>
      <c r="L382" s="90"/>
      <c r="M382" s="91"/>
      <c r="N382" s="92"/>
      <c r="O382" s="143"/>
      <c r="P382" s="93"/>
      <c r="Q382" s="94"/>
      <c r="R382" s="93"/>
      <c r="S382" s="94"/>
      <c r="T382" s="93"/>
      <c r="U382" s="94"/>
      <c r="V382" s="93"/>
      <c r="W382" s="94"/>
      <c r="X382" s="93"/>
      <c r="Y382" s="95"/>
    </row>
    <row r="383" spans="1:25" ht="30" customHeight="1">
      <c r="A383" s="52">
        <f t="shared" si="5"/>
        <v>374</v>
      </c>
      <c r="B383" s="87"/>
      <c r="C383" s="88"/>
      <c r="D383" s="139"/>
      <c r="E383" s="144"/>
      <c r="F383" s="145"/>
      <c r="G383" s="142"/>
      <c r="H383" s="143"/>
      <c r="I383" s="89"/>
      <c r="J383" s="89"/>
      <c r="K383" s="88"/>
      <c r="L383" s="90"/>
      <c r="M383" s="91"/>
      <c r="N383" s="92"/>
      <c r="O383" s="143"/>
      <c r="P383" s="93"/>
      <c r="Q383" s="94"/>
      <c r="R383" s="93"/>
      <c r="S383" s="94"/>
      <c r="T383" s="93"/>
      <c r="U383" s="94"/>
      <c r="V383" s="93"/>
      <c r="W383" s="94"/>
      <c r="X383" s="93"/>
      <c r="Y383" s="95"/>
    </row>
    <row r="384" spans="1:25" ht="30" customHeight="1">
      <c r="A384" s="52">
        <f t="shared" si="5"/>
        <v>375</v>
      </c>
      <c r="B384" s="87"/>
      <c r="C384" s="88"/>
      <c r="D384" s="139"/>
      <c r="E384" s="144"/>
      <c r="F384" s="145"/>
      <c r="G384" s="142"/>
      <c r="H384" s="143"/>
      <c r="I384" s="89"/>
      <c r="J384" s="89"/>
      <c r="K384" s="88"/>
      <c r="L384" s="90"/>
      <c r="M384" s="91"/>
      <c r="N384" s="92"/>
      <c r="O384" s="143"/>
      <c r="P384" s="93"/>
      <c r="Q384" s="94"/>
      <c r="R384" s="93"/>
      <c r="S384" s="94"/>
      <c r="T384" s="93"/>
      <c r="U384" s="94"/>
      <c r="V384" s="93"/>
      <c r="W384" s="94"/>
      <c r="X384" s="93"/>
      <c r="Y384" s="95"/>
    </row>
    <row r="385" spans="1:25" ht="30" customHeight="1">
      <c r="A385" s="52">
        <f t="shared" si="5"/>
        <v>376</v>
      </c>
      <c r="B385" s="87"/>
      <c r="C385" s="88"/>
      <c r="D385" s="139"/>
      <c r="E385" s="144"/>
      <c r="F385" s="145"/>
      <c r="G385" s="142"/>
      <c r="H385" s="143"/>
      <c r="I385" s="89"/>
      <c r="J385" s="89"/>
      <c r="K385" s="88"/>
      <c r="L385" s="90"/>
      <c r="M385" s="91"/>
      <c r="N385" s="92"/>
      <c r="O385" s="143"/>
      <c r="P385" s="93"/>
      <c r="Q385" s="94"/>
      <c r="R385" s="93"/>
      <c r="S385" s="94"/>
      <c r="T385" s="93"/>
      <c r="U385" s="94"/>
      <c r="V385" s="93"/>
      <c r="W385" s="94"/>
      <c r="X385" s="93"/>
      <c r="Y385" s="95"/>
    </row>
    <row r="386" spans="1:25" ht="30" customHeight="1">
      <c r="A386" s="52">
        <f t="shared" si="5"/>
        <v>377</v>
      </c>
      <c r="B386" s="87"/>
      <c r="C386" s="88"/>
      <c r="D386" s="139"/>
      <c r="E386" s="144"/>
      <c r="F386" s="145"/>
      <c r="G386" s="142"/>
      <c r="H386" s="143"/>
      <c r="I386" s="89"/>
      <c r="J386" s="89"/>
      <c r="K386" s="88"/>
      <c r="L386" s="90"/>
      <c r="M386" s="91"/>
      <c r="N386" s="92"/>
      <c r="O386" s="143"/>
      <c r="P386" s="93"/>
      <c r="Q386" s="94"/>
      <c r="R386" s="93"/>
      <c r="S386" s="94"/>
      <c r="T386" s="93"/>
      <c r="U386" s="94"/>
      <c r="V386" s="93"/>
      <c r="W386" s="94"/>
      <c r="X386" s="93"/>
      <c r="Y386" s="95"/>
    </row>
    <row r="387" spans="1:25" ht="30" customHeight="1">
      <c r="A387" s="52">
        <f t="shared" si="5"/>
        <v>378</v>
      </c>
      <c r="B387" s="87"/>
      <c r="C387" s="88"/>
      <c r="D387" s="139"/>
      <c r="E387" s="144"/>
      <c r="F387" s="145"/>
      <c r="G387" s="142"/>
      <c r="H387" s="143"/>
      <c r="I387" s="89"/>
      <c r="J387" s="89"/>
      <c r="K387" s="88"/>
      <c r="L387" s="90"/>
      <c r="M387" s="91"/>
      <c r="N387" s="92"/>
      <c r="O387" s="143"/>
      <c r="P387" s="93"/>
      <c r="Q387" s="94"/>
      <c r="R387" s="93"/>
      <c r="S387" s="94"/>
      <c r="T387" s="93"/>
      <c r="U387" s="94"/>
      <c r="V387" s="93"/>
      <c r="W387" s="94"/>
      <c r="X387" s="93"/>
      <c r="Y387" s="95"/>
    </row>
    <row r="388" spans="1:25" ht="30" customHeight="1">
      <c r="A388" s="52">
        <f t="shared" si="5"/>
        <v>379</v>
      </c>
      <c r="B388" s="87"/>
      <c r="C388" s="88"/>
      <c r="D388" s="139"/>
      <c r="E388" s="144"/>
      <c r="F388" s="145"/>
      <c r="G388" s="142"/>
      <c r="H388" s="143"/>
      <c r="I388" s="89"/>
      <c r="J388" s="89"/>
      <c r="K388" s="88"/>
      <c r="L388" s="90"/>
      <c r="M388" s="91"/>
      <c r="N388" s="92"/>
      <c r="O388" s="143"/>
      <c r="P388" s="93"/>
      <c r="Q388" s="94"/>
      <c r="R388" s="93"/>
      <c r="S388" s="94"/>
      <c r="T388" s="93"/>
      <c r="U388" s="94"/>
      <c r="V388" s="93"/>
      <c r="W388" s="94"/>
      <c r="X388" s="93"/>
      <c r="Y388" s="95"/>
    </row>
    <row r="389" spans="1:25" ht="30" customHeight="1">
      <c r="A389" s="52">
        <f t="shared" si="5"/>
        <v>380</v>
      </c>
      <c r="B389" s="87"/>
      <c r="C389" s="88"/>
      <c r="D389" s="139"/>
      <c r="E389" s="144"/>
      <c r="F389" s="145"/>
      <c r="G389" s="142"/>
      <c r="H389" s="143"/>
      <c r="I389" s="89"/>
      <c r="J389" s="89"/>
      <c r="K389" s="88"/>
      <c r="L389" s="90"/>
      <c r="M389" s="91"/>
      <c r="N389" s="92"/>
      <c r="O389" s="143"/>
      <c r="P389" s="93"/>
      <c r="Q389" s="94"/>
      <c r="R389" s="93"/>
      <c r="S389" s="94"/>
      <c r="T389" s="93"/>
      <c r="U389" s="94"/>
      <c r="V389" s="93"/>
      <c r="W389" s="94"/>
      <c r="X389" s="93"/>
      <c r="Y389" s="95"/>
    </row>
    <row r="390" spans="1:25" ht="30" customHeight="1">
      <c r="A390" s="52">
        <f t="shared" si="5"/>
        <v>381</v>
      </c>
      <c r="B390" s="87"/>
      <c r="C390" s="88"/>
      <c r="D390" s="139"/>
      <c r="E390" s="144"/>
      <c r="F390" s="145"/>
      <c r="G390" s="142"/>
      <c r="H390" s="143"/>
      <c r="I390" s="89"/>
      <c r="J390" s="89"/>
      <c r="K390" s="88"/>
      <c r="L390" s="90"/>
      <c r="M390" s="91"/>
      <c r="N390" s="92"/>
      <c r="O390" s="143"/>
      <c r="P390" s="93"/>
      <c r="Q390" s="94"/>
      <c r="R390" s="93"/>
      <c r="S390" s="94"/>
      <c r="T390" s="93"/>
      <c r="U390" s="94"/>
      <c r="V390" s="93"/>
      <c r="W390" s="94"/>
      <c r="X390" s="93"/>
      <c r="Y390" s="95"/>
    </row>
    <row r="391" spans="1:25" ht="30" customHeight="1">
      <c r="A391" s="52">
        <f t="shared" si="5"/>
        <v>382</v>
      </c>
      <c r="B391" s="87"/>
      <c r="C391" s="88"/>
      <c r="D391" s="139"/>
      <c r="E391" s="144"/>
      <c r="F391" s="145"/>
      <c r="G391" s="142"/>
      <c r="H391" s="143"/>
      <c r="I391" s="89"/>
      <c r="J391" s="89"/>
      <c r="K391" s="88"/>
      <c r="L391" s="90"/>
      <c r="M391" s="91"/>
      <c r="N391" s="92"/>
      <c r="O391" s="143"/>
      <c r="P391" s="93"/>
      <c r="Q391" s="94"/>
      <c r="R391" s="93"/>
      <c r="S391" s="94"/>
      <c r="T391" s="93"/>
      <c r="U391" s="94"/>
      <c r="V391" s="93"/>
      <c r="W391" s="94"/>
      <c r="X391" s="93"/>
      <c r="Y391" s="95"/>
    </row>
    <row r="392" spans="1:25" ht="30" customHeight="1">
      <c r="A392" s="52">
        <f t="shared" si="5"/>
        <v>383</v>
      </c>
      <c r="B392" s="87"/>
      <c r="C392" s="88"/>
      <c r="D392" s="139"/>
      <c r="E392" s="144"/>
      <c r="F392" s="145"/>
      <c r="G392" s="142"/>
      <c r="H392" s="143"/>
      <c r="I392" s="89"/>
      <c r="J392" s="89"/>
      <c r="K392" s="88"/>
      <c r="L392" s="90"/>
      <c r="M392" s="91"/>
      <c r="N392" s="92"/>
      <c r="O392" s="143"/>
      <c r="P392" s="93"/>
      <c r="Q392" s="94"/>
      <c r="R392" s="93"/>
      <c r="S392" s="94"/>
      <c r="T392" s="93"/>
      <c r="U392" s="94"/>
      <c r="V392" s="93"/>
      <c r="W392" s="94"/>
      <c r="X392" s="93"/>
      <c r="Y392" s="95"/>
    </row>
    <row r="393" spans="1:25" ht="30" customHeight="1">
      <c r="A393" s="52">
        <f t="shared" si="5"/>
        <v>384</v>
      </c>
      <c r="B393" s="87"/>
      <c r="C393" s="88"/>
      <c r="D393" s="139"/>
      <c r="E393" s="144"/>
      <c r="F393" s="145"/>
      <c r="G393" s="142"/>
      <c r="H393" s="143"/>
      <c r="I393" s="89"/>
      <c r="J393" s="89"/>
      <c r="K393" s="88"/>
      <c r="L393" s="90"/>
      <c r="M393" s="91"/>
      <c r="N393" s="92"/>
      <c r="O393" s="143"/>
      <c r="P393" s="93"/>
      <c r="Q393" s="94"/>
      <c r="R393" s="93"/>
      <c r="S393" s="94"/>
      <c r="T393" s="93"/>
      <c r="U393" s="94"/>
      <c r="V393" s="93"/>
      <c r="W393" s="94"/>
      <c r="X393" s="93"/>
      <c r="Y393" s="95"/>
    </row>
    <row r="394" spans="1:25" ht="30" customHeight="1">
      <c r="A394" s="52">
        <f t="shared" si="5"/>
        <v>385</v>
      </c>
      <c r="B394" s="87"/>
      <c r="C394" s="88"/>
      <c r="D394" s="139"/>
      <c r="E394" s="144"/>
      <c r="F394" s="145"/>
      <c r="G394" s="142"/>
      <c r="H394" s="143"/>
      <c r="I394" s="89"/>
      <c r="J394" s="89"/>
      <c r="K394" s="88"/>
      <c r="L394" s="90"/>
      <c r="M394" s="91"/>
      <c r="N394" s="92"/>
      <c r="O394" s="143"/>
      <c r="P394" s="93"/>
      <c r="Q394" s="94"/>
      <c r="R394" s="93"/>
      <c r="S394" s="94"/>
      <c r="T394" s="93"/>
      <c r="U394" s="94"/>
      <c r="V394" s="93"/>
      <c r="W394" s="94"/>
      <c r="X394" s="93"/>
      <c r="Y394" s="95"/>
    </row>
    <row r="395" spans="1:25" ht="30" customHeight="1">
      <c r="A395" s="52">
        <f aca="true" t="shared" si="6" ref="A395:A409">A394+1</f>
        <v>386</v>
      </c>
      <c r="B395" s="87"/>
      <c r="C395" s="88"/>
      <c r="D395" s="139"/>
      <c r="E395" s="144"/>
      <c r="F395" s="145"/>
      <c r="G395" s="142"/>
      <c r="H395" s="143"/>
      <c r="I395" s="89"/>
      <c r="J395" s="89"/>
      <c r="K395" s="88"/>
      <c r="L395" s="90"/>
      <c r="M395" s="91"/>
      <c r="N395" s="92"/>
      <c r="O395" s="143"/>
      <c r="P395" s="93"/>
      <c r="Q395" s="94"/>
      <c r="R395" s="93"/>
      <c r="S395" s="94"/>
      <c r="T395" s="93"/>
      <c r="U395" s="94"/>
      <c r="V395" s="93"/>
      <c r="W395" s="94"/>
      <c r="X395" s="93"/>
      <c r="Y395" s="95"/>
    </row>
    <row r="396" spans="1:25" ht="30" customHeight="1">
      <c r="A396" s="52">
        <f t="shared" si="6"/>
        <v>387</v>
      </c>
      <c r="B396" s="87"/>
      <c r="C396" s="88"/>
      <c r="D396" s="139"/>
      <c r="E396" s="144"/>
      <c r="F396" s="145"/>
      <c r="G396" s="142"/>
      <c r="H396" s="143"/>
      <c r="I396" s="89"/>
      <c r="J396" s="89"/>
      <c r="K396" s="88"/>
      <c r="L396" s="90"/>
      <c r="M396" s="91"/>
      <c r="N396" s="92"/>
      <c r="O396" s="143"/>
      <c r="P396" s="93"/>
      <c r="Q396" s="94"/>
      <c r="R396" s="93"/>
      <c r="S396" s="94"/>
      <c r="T396" s="93"/>
      <c r="U396" s="94"/>
      <c r="V396" s="93"/>
      <c r="W396" s="94"/>
      <c r="X396" s="93"/>
      <c r="Y396" s="95"/>
    </row>
    <row r="397" spans="1:25" ht="30" customHeight="1">
      <c r="A397" s="52">
        <f t="shared" si="6"/>
        <v>388</v>
      </c>
      <c r="B397" s="87"/>
      <c r="C397" s="88"/>
      <c r="D397" s="139"/>
      <c r="E397" s="144"/>
      <c r="F397" s="145"/>
      <c r="G397" s="142"/>
      <c r="H397" s="143"/>
      <c r="I397" s="89"/>
      <c r="J397" s="89"/>
      <c r="K397" s="88"/>
      <c r="L397" s="90"/>
      <c r="M397" s="91"/>
      <c r="N397" s="92"/>
      <c r="O397" s="143"/>
      <c r="P397" s="93"/>
      <c r="Q397" s="94"/>
      <c r="R397" s="93"/>
      <c r="S397" s="94"/>
      <c r="T397" s="93"/>
      <c r="U397" s="94"/>
      <c r="V397" s="93"/>
      <c r="W397" s="94"/>
      <c r="X397" s="93"/>
      <c r="Y397" s="95"/>
    </row>
    <row r="398" spans="1:25" ht="30" customHeight="1">
      <c r="A398" s="52">
        <f t="shared" si="6"/>
        <v>389</v>
      </c>
      <c r="B398" s="87"/>
      <c r="C398" s="88"/>
      <c r="D398" s="139"/>
      <c r="E398" s="144"/>
      <c r="F398" s="145"/>
      <c r="G398" s="142"/>
      <c r="H398" s="143"/>
      <c r="I398" s="89"/>
      <c r="J398" s="89"/>
      <c r="K398" s="88"/>
      <c r="L398" s="90"/>
      <c r="M398" s="91"/>
      <c r="N398" s="92"/>
      <c r="O398" s="143"/>
      <c r="P398" s="93"/>
      <c r="Q398" s="94"/>
      <c r="R398" s="93"/>
      <c r="S398" s="94"/>
      <c r="T398" s="93"/>
      <c r="U398" s="94"/>
      <c r="V398" s="93"/>
      <c r="W398" s="94"/>
      <c r="X398" s="93"/>
      <c r="Y398" s="95"/>
    </row>
    <row r="399" spans="1:25" ht="30" customHeight="1">
      <c r="A399" s="52">
        <f t="shared" si="6"/>
        <v>390</v>
      </c>
      <c r="B399" s="87"/>
      <c r="C399" s="88"/>
      <c r="D399" s="139"/>
      <c r="E399" s="144"/>
      <c r="F399" s="145"/>
      <c r="G399" s="142"/>
      <c r="H399" s="143"/>
      <c r="I399" s="89"/>
      <c r="J399" s="89"/>
      <c r="K399" s="88"/>
      <c r="L399" s="90"/>
      <c r="M399" s="91"/>
      <c r="N399" s="92"/>
      <c r="O399" s="143"/>
      <c r="P399" s="93"/>
      <c r="Q399" s="94"/>
      <c r="R399" s="93"/>
      <c r="S399" s="94"/>
      <c r="T399" s="93"/>
      <c r="U399" s="94"/>
      <c r="V399" s="93"/>
      <c r="W399" s="94"/>
      <c r="X399" s="93"/>
      <c r="Y399" s="95"/>
    </row>
    <row r="400" spans="1:25" ht="30" customHeight="1">
      <c r="A400" s="52">
        <f t="shared" si="6"/>
        <v>391</v>
      </c>
      <c r="B400" s="87"/>
      <c r="C400" s="88"/>
      <c r="D400" s="139"/>
      <c r="E400" s="144"/>
      <c r="F400" s="145"/>
      <c r="G400" s="142"/>
      <c r="H400" s="143"/>
      <c r="I400" s="89"/>
      <c r="J400" s="89"/>
      <c r="K400" s="88"/>
      <c r="L400" s="90"/>
      <c r="M400" s="91"/>
      <c r="N400" s="92"/>
      <c r="O400" s="143"/>
      <c r="P400" s="93"/>
      <c r="Q400" s="94"/>
      <c r="R400" s="93"/>
      <c r="S400" s="94"/>
      <c r="T400" s="93"/>
      <c r="U400" s="94"/>
      <c r="V400" s="93"/>
      <c r="W400" s="94"/>
      <c r="X400" s="93"/>
      <c r="Y400" s="95"/>
    </row>
    <row r="401" spans="1:25" ht="30" customHeight="1">
      <c r="A401" s="52">
        <f t="shared" si="6"/>
        <v>392</v>
      </c>
      <c r="B401" s="87"/>
      <c r="C401" s="88"/>
      <c r="D401" s="139"/>
      <c r="E401" s="144"/>
      <c r="F401" s="145"/>
      <c r="G401" s="142"/>
      <c r="H401" s="143"/>
      <c r="I401" s="89"/>
      <c r="J401" s="89"/>
      <c r="K401" s="88"/>
      <c r="L401" s="90"/>
      <c r="M401" s="91"/>
      <c r="N401" s="92"/>
      <c r="O401" s="143"/>
      <c r="P401" s="93"/>
      <c r="Q401" s="94"/>
      <c r="R401" s="93"/>
      <c r="S401" s="94"/>
      <c r="T401" s="93"/>
      <c r="U401" s="94"/>
      <c r="V401" s="93"/>
      <c r="W401" s="94"/>
      <c r="X401" s="93"/>
      <c r="Y401" s="95"/>
    </row>
    <row r="402" spans="1:25" ht="30" customHeight="1">
      <c r="A402" s="52">
        <f t="shared" si="6"/>
        <v>393</v>
      </c>
      <c r="B402" s="87"/>
      <c r="C402" s="88"/>
      <c r="D402" s="139"/>
      <c r="E402" s="144"/>
      <c r="F402" s="145"/>
      <c r="G402" s="142"/>
      <c r="H402" s="143"/>
      <c r="I402" s="89"/>
      <c r="J402" s="89"/>
      <c r="K402" s="88"/>
      <c r="L402" s="90"/>
      <c r="M402" s="91"/>
      <c r="N402" s="92"/>
      <c r="O402" s="143"/>
      <c r="P402" s="93"/>
      <c r="Q402" s="94"/>
      <c r="R402" s="93"/>
      <c r="S402" s="94"/>
      <c r="T402" s="93"/>
      <c r="U402" s="94"/>
      <c r="V402" s="93"/>
      <c r="W402" s="94"/>
      <c r="X402" s="93"/>
      <c r="Y402" s="95"/>
    </row>
    <row r="403" spans="1:25" ht="30" customHeight="1">
      <c r="A403" s="52">
        <f t="shared" si="6"/>
        <v>394</v>
      </c>
      <c r="B403" s="87"/>
      <c r="C403" s="88"/>
      <c r="D403" s="139"/>
      <c r="E403" s="144"/>
      <c r="F403" s="145"/>
      <c r="G403" s="142"/>
      <c r="H403" s="143"/>
      <c r="I403" s="89"/>
      <c r="J403" s="89"/>
      <c r="K403" s="88"/>
      <c r="L403" s="90"/>
      <c r="M403" s="91"/>
      <c r="N403" s="92"/>
      <c r="O403" s="143"/>
      <c r="P403" s="93"/>
      <c r="Q403" s="94"/>
      <c r="R403" s="93"/>
      <c r="S403" s="94"/>
      <c r="T403" s="93"/>
      <c r="U403" s="94"/>
      <c r="V403" s="93"/>
      <c r="W403" s="94"/>
      <c r="X403" s="93"/>
      <c r="Y403" s="95"/>
    </row>
    <row r="404" spans="1:25" ht="30" customHeight="1">
      <c r="A404" s="52">
        <f t="shared" si="6"/>
        <v>395</v>
      </c>
      <c r="B404" s="87"/>
      <c r="C404" s="88"/>
      <c r="D404" s="139"/>
      <c r="E404" s="144"/>
      <c r="F404" s="145"/>
      <c r="G404" s="142"/>
      <c r="H404" s="143"/>
      <c r="I404" s="89"/>
      <c r="J404" s="89"/>
      <c r="K404" s="88"/>
      <c r="L404" s="90"/>
      <c r="M404" s="91"/>
      <c r="N404" s="92"/>
      <c r="O404" s="143"/>
      <c r="P404" s="93"/>
      <c r="Q404" s="94"/>
      <c r="R404" s="93"/>
      <c r="S404" s="94"/>
      <c r="T404" s="93"/>
      <c r="U404" s="94"/>
      <c r="V404" s="93"/>
      <c r="W404" s="94"/>
      <c r="X404" s="93"/>
      <c r="Y404" s="95"/>
    </row>
    <row r="405" spans="1:25" ht="30" customHeight="1">
      <c r="A405" s="52">
        <f t="shared" si="6"/>
        <v>396</v>
      </c>
      <c r="B405" s="87"/>
      <c r="C405" s="88"/>
      <c r="D405" s="139"/>
      <c r="E405" s="144"/>
      <c r="F405" s="145"/>
      <c r="G405" s="142"/>
      <c r="H405" s="143"/>
      <c r="I405" s="89"/>
      <c r="J405" s="89"/>
      <c r="K405" s="88"/>
      <c r="L405" s="90"/>
      <c r="M405" s="91"/>
      <c r="N405" s="92"/>
      <c r="O405" s="143"/>
      <c r="P405" s="93"/>
      <c r="Q405" s="94"/>
      <c r="R405" s="93"/>
      <c r="S405" s="94"/>
      <c r="T405" s="93"/>
      <c r="U405" s="94"/>
      <c r="V405" s="93"/>
      <c r="W405" s="94"/>
      <c r="X405" s="93"/>
      <c r="Y405" s="95"/>
    </row>
    <row r="406" spans="1:25" ht="30" customHeight="1">
      <c r="A406" s="52">
        <f t="shared" si="6"/>
        <v>397</v>
      </c>
      <c r="B406" s="87"/>
      <c r="C406" s="88"/>
      <c r="D406" s="139"/>
      <c r="E406" s="144"/>
      <c r="F406" s="145"/>
      <c r="G406" s="142"/>
      <c r="H406" s="143"/>
      <c r="I406" s="89"/>
      <c r="J406" s="89"/>
      <c r="K406" s="88"/>
      <c r="L406" s="90"/>
      <c r="M406" s="91"/>
      <c r="N406" s="92"/>
      <c r="O406" s="143"/>
      <c r="P406" s="93"/>
      <c r="Q406" s="94"/>
      <c r="R406" s="93"/>
      <c r="S406" s="94"/>
      <c r="T406" s="93"/>
      <c r="U406" s="94"/>
      <c r="V406" s="93"/>
      <c r="W406" s="94"/>
      <c r="X406" s="93"/>
      <c r="Y406" s="95"/>
    </row>
    <row r="407" spans="1:25" ht="30" customHeight="1">
      <c r="A407" s="52">
        <f t="shared" si="6"/>
        <v>398</v>
      </c>
      <c r="B407" s="87"/>
      <c r="C407" s="88"/>
      <c r="D407" s="139"/>
      <c r="E407" s="144"/>
      <c r="F407" s="145"/>
      <c r="G407" s="142"/>
      <c r="H407" s="143"/>
      <c r="I407" s="89"/>
      <c r="J407" s="89"/>
      <c r="K407" s="88"/>
      <c r="L407" s="90"/>
      <c r="M407" s="91"/>
      <c r="N407" s="92"/>
      <c r="O407" s="143"/>
      <c r="P407" s="93"/>
      <c r="Q407" s="94"/>
      <c r="R407" s="93"/>
      <c r="S407" s="94"/>
      <c r="T407" s="93"/>
      <c r="U407" s="94"/>
      <c r="V407" s="93"/>
      <c r="W407" s="94"/>
      <c r="X407" s="93"/>
      <c r="Y407" s="95"/>
    </row>
    <row r="408" spans="1:25" ht="30" customHeight="1">
      <c r="A408" s="52">
        <f t="shared" si="6"/>
        <v>399</v>
      </c>
      <c r="B408" s="87"/>
      <c r="C408" s="88"/>
      <c r="D408" s="139"/>
      <c r="E408" s="144"/>
      <c r="F408" s="145"/>
      <c r="G408" s="142"/>
      <c r="H408" s="143"/>
      <c r="I408" s="89"/>
      <c r="J408" s="89"/>
      <c r="K408" s="88"/>
      <c r="L408" s="90"/>
      <c r="M408" s="91"/>
      <c r="N408" s="92"/>
      <c r="O408" s="143"/>
      <c r="P408" s="93"/>
      <c r="Q408" s="94"/>
      <c r="R408" s="93"/>
      <c r="S408" s="94"/>
      <c r="T408" s="93"/>
      <c r="U408" s="94"/>
      <c r="V408" s="93"/>
      <c r="W408" s="94"/>
      <c r="X408" s="93"/>
      <c r="Y408" s="95"/>
    </row>
    <row r="409" spans="1:25" ht="30" customHeight="1" thickBot="1">
      <c r="A409" s="52">
        <f t="shared" si="6"/>
        <v>400</v>
      </c>
      <c r="B409" s="96"/>
      <c r="C409" s="97"/>
      <c r="D409" s="146"/>
      <c r="E409" s="147"/>
      <c r="F409" s="148"/>
      <c r="G409" s="149"/>
      <c r="H409" s="150"/>
      <c r="I409" s="98"/>
      <c r="J409" s="98"/>
      <c r="K409" s="137"/>
      <c r="L409" s="99"/>
      <c r="M409" s="100"/>
      <c r="N409" s="138"/>
      <c r="O409" s="159"/>
      <c r="P409" s="101"/>
      <c r="Q409" s="102"/>
      <c r="R409" s="101"/>
      <c r="S409" s="102"/>
      <c r="T409" s="101"/>
      <c r="U409" s="102"/>
      <c r="V409" s="101"/>
      <c r="W409" s="102"/>
      <c r="X409" s="101"/>
      <c r="Y409" s="103"/>
    </row>
  </sheetData>
  <sheetProtection password="C273" sheet="1" selectLockedCells="1"/>
  <mergeCells count="9">
    <mergeCell ref="B1:E1"/>
    <mergeCell ref="B2:E2"/>
    <mergeCell ref="J1:L1"/>
    <mergeCell ref="J4:L4"/>
    <mergeCell ref="B4:E4"/>
    <mergeCell ref="H8:N8"/>
    <mergeCell ref="O8:Y8"/>
    <mergeCell ref="B8:D8"/>
    <mergeCell ref="E8:G8"/>
  </mergeCells>
  <dataValidations count="33">
    <dataValidation type="textLength" operator="equal" allowBlank="1" showInputMessage="1" showErrorMessage="1" promptTitle="Sub POP Congress'l District*" prompt="Sub Recipient Primary Place of Performance Congressional District. Enter the Sub Recipient's Place of Primary Performance Congressional District.&#10;&#10;2-digit code." errorTitle="Incorrect number of characters" error="The Sub Recipient's Primary Place of Performance Congressional District must be exactly 2 characters in length. Please check your entry." sqref="M10:M409">
      <formula1>2</formula1>
    </dataValidation>
    <dataValidation type="textLength" operator="equal" allowBlank="1" showInputMessage="1" showErrorMessage="1" promptTitle="Sub Recipient POP ZIP Code+4*" prompt="Sub Recipient Primary Place of Performance ZIP Code+4. Enter the ZIP Code+4 for the Sub Recipient's Primary Place of Performance.&#10;&#10;Format: Exactly 9-digits. Do not include dashes." errorTitle="Entry exceeds character limit" error="The Sub Recipient Primary Place of Performance ZIP Code+4 must be exactly 9 characters in length and be entered without dashes. Please check your entry." sqref="L10:L409">
      <formula1>9</formula1>
    </dataValidation>
    <dataValidation type="textLength" operator="lessThanOrEqual" allowBlank="1" showInputMessage="1" showErrorMessage="1" promptTitle="Sub Recipient POP City*" prompt="Sub Recipient Primary Place of Performance City. Enter the name of the city for the Sub Recipient's Primary Place of Performance.&#10;&#10;35 characters or less." errorTitle="Entry exceeds character limit" error="The Sub Recipient Primary Place of Performance City must be 35 characters or less in length. Please check your entry.&#10;" sqref="J10:J409">
      <formula1>35</formula1>
    </dataValidation>
    <dataValidation type="textLength" operator="lessThanOrEqual" allowBlank="1" showInputMessage="1" showErrorMessage="1" promptTitle="Sub Recip. POP Street Address 1" prompt="(Optional) Sub Recipient Primary Place of Performance Street Address 1. Enter the first line of the street address for the Sub Recipient's Primary Place of Performance.&#10;&#10;55 characters or less.&#10;" errorTitle="Entry exceeds character limit" error="The Sub Recipient Primary Place of Performance Address 1 must be 55 characters or less in length. Please check your entry." sqref="H10:H409">
      <formula1>55</formula1>
    </dataValidation>
    <dataValidation type="textLength" operator="equal" allowBlank="1" showInputMessage="1" showErrorMessage="1" promptTitle="Sub Congressional District*" prompt="Sub Recipient Congressional District. Enter the Congressional District of the Sub Recipient.&#10;&#10;2-digit code." errorTitle="Incorrect number of characters" error="The Sub Recipient Congressional District must be exactly 2 characters in length. Please check your entry." sqref="D10:D409">
      <formula1>2</formula1>
    </dataValidation>
    <dataValidation type="textLength" operator="equal" allowBlank="1" showInputMessage="1" showErrorMessage="1" promptTitle="Sub Recipient DUNS Number*" prompt="Enter the Sub Recipient organization's Data Universal Numbering System (DUNS) number.&#10;&#10;9-digits." errorTitle="Incorrect number of characters" error="The DUNS number must be exactly 9 characters in length. Please check your entry." sqref="B10:B409">
      <formula1>9</formula1>
    </dataValidation>
    <dataValidation allowBlank="1" showInputMessage="1" showErrorMessage="1" promptTitle="Congressional District" prompt="Enter the 2-digit Congressional District code" sqref="D9"/>
    <dataValidation allowBlank="1" showInputMessage="1" showErrorMessage="1" promptTitle="Highly compensated officer 4" prompt="Highly compensated officer 4 name" sqref="Z11:Z105"/>
    <dataValidation allowBlank="1" sqref="B9:C9 E9:O9 B5:E5"/>
    <dataValidation type="textLength" operator="lessThanOrEqual" allowBlank="1" showInputMessage="1" showErrorMessage="1" promptTitle="Highly Compensated Officer Name " prompt="Enter the name of the first Highly Compensated Officer.&#10;&#10;55 characters or less." errorTitle="Entry exceeds character limit" error="The Sub Recipient Highly Compensated Officer Name must be 55 characters or less in length. Please check your entry." sqref="P10:P409">
      <formula1>55</formula1>
    </dataValidation>
    <dataValidation type="textLength" operator="lessThanOrEqual" allowBlank="1" showInputMessage="1" showErrorMessage="1" promptTitle="Highly Compensated Officer Name " prompt="Enter the name of the second Highly Compensated Officer.&#10;&#10;55 characters or less." errorTitle="Entry exceeds character limit" error="The Sub Recipient Highly Compensated Officer Name must be 55 characters or less in length. Please check your entry." sqref="R10:R409">
      <formula1>55</formula1>
    </dataValidation>
    <dataValidation type="textLength" operator="lessThanOrEqual" allowBlank="1" showInputMessage="1" showErrorMessage="1" promptTitle="Highly Compensated Officer Name " prompt="Enter the name of the third Highly Compensated Officer.&#10;&#10;55 characters or less." errorTitle="Entry exceeds character limit" error="The Sub Recipient Highly Compensated Officer Name must be 55 characters or less in length. Please check your entry." sqref="T10:T409">
      <formula1>55</formula1>
    </dataValidation>
    <dataValidation type="textLength" operator="lessThanOrEqual" allowBlank="1" showInputMessage="1" showErrorMessage="1" promptTitle="Highly Compensated Officer Name " prompt="Enter the name of the fourth Highly Compensated Officer.&#10;&#10;55 characters or less." errorTitle="Entry exceeds character limit" error="The Sub Recipient Highly Compensated Officer Name must be 55 characters or less in length. Please check your entry." sqref="V10:V409">
      <formula1>55</formula1>
    </dataValidation>
    <dataValidation type="textLength" operator="lessThanOrEqual" allowBlank="1" showInputMessage="1" showErrorMessage="1" promptTitle="Highly Compensated Officer Name " prompt="Enter the name of the fifth Highly Compensated Officer.&#10;&#10;55 characters or less." errorTitle="Entry exceeds character limit" error="The Sub Recipient Highly Compensated Officer Name must be 55 characters or less in length. Please check your entry." sqref="X10:X409">
      <formula1>55</formula1>
    </dataValidation>
    <dataValidation type="textLength" operator="lessThanOrEqual" allowBlank="1" showInputMessage="1" showErrorMessage="1" promptTitle="Award Number*" prompt="Enter the identifying number assigned by the awarding Federal Agency such as the Federal grant number, Federal contract number, or the Federal loan number.&#10;&#10;This field is case, space, and special character sensitive.&#10;&#10;50 characters or less." errorTitle="Award Number Invalid" error="Award Numbers may only be 50 or less characters in length." sqref="C6">
      <formula1>50</formula1>
    </dataValidation>
    <dataValidation type="list" allowBlank="1" showInputMessage="1" showErrorMessage="1" promptTitle="Award Type*" prompt="Select the award type.&#10;&#10;Valid award types are: Grant, Loan, or Federally Awarded Contract.&#10;&#10;Other types of Federal financial assistance not specifically identified above should be reported under the award type of Grant." errorTitle="Invalid Award Type Selected" error="You must enter a valid award type (grant, contract, or federally awarded contract). Please check your entry." sqref="B6">
      <formula1>AWD_TYP_N</formula1>
    </dataValidation>
    <dataValidation type="list" allowBlank="1" showInputMessage="1" showErrorMessage="1" promptTitle="Final Report*" prompt="Indicate 'Y' only if this will be the final report filed for this award and there will be no further quarterly reports." errorTitle="Invalid response entered" error="You must enter 'y' or 'yes' (case-insensitive) for the Final Report indicator. Please check your entry." sqref="E6">
      <formula1>YN_SHORT</formula1>
    </dataValidation>
    <dataValidation type="textLength" operator="lessThanOrEqual" allowBlank="1" showInputMessage="1" showErrorMessage="1" promptTitle="Sub Award Number*" prompt="Enter the Sub Award Number or other identifying number assigned by the Prime Recipient entity.&#10;&#10;55 characters or less." errorTitle="Entry exceeds character limit" error="The Sub Award Number must be 55 or less characters in length. Please check your entry." sqref="C10:C409">
      <formula1>55</formula1>
    </dataValidation>
    <dataValidation type="textLength" operator="lessThanOrEqual" allowBlank="1" showInputMessage="1" showErrorMessage="1" promptTitle="Sub Recip. POP Street Address 2" prompt="(Optional) Sub Recipient Primary Place of Performance Street Address 2. Enter the second line of the street address for the Sub Recipient's Primary Place of Performance.&#10;&#10;55 characters or less.&#10;" errorTitle="Entry exceeds character limit" error="The Sub Recipient Primary Place of Performance Address 2 must be 55 characters or less in length. Please check your entry." sqref="I10:I409">
      <formula1>55</formula1>
    </dataValidation>
    <dataValidation type="decimal" allowBlank="1" showInputMessage="1" showErrorMessage="1" promptTitle="Amount of Sub Award*" prompt="Enter the anticipated total amount of funds to be disbursed to the Sub Awardee over the life of the award." errorTitle="Entered amount is invalid" error="The Amount of the Sub Award must be an amount greater than or equal to $0.00. Please check your entry." sqref="E10:E409">
      <formula1>0</formula1>
      <formula2>9999999999999.99</formula2>
    </dataValidation>
    <dataValidation type="decimal" allowBlank="1" showInputMessage="1" showErrorMessage="1" promptTitle="Total Sub Award Funds Disbursed*" prompt="Enter the cummulative amount of cash disbursed to the Sub Awardee as of the Report Period End Date." errorTitle="Entered amount is invalid" error="The Total Subaward funds disbursed must be an amount greater than or equal to $0.00. Please check your entry." sqref="F10:F409">
      <formula1>0</formula1>
      <formula2>9999999999999.99</formula2>
    </dataValidation>
    <dataValidation type="decimal" allowBlank="1" showInputMessage="1" showErrorMessage="1" promptTitle="Highly Compensated Officer Comp." prompt="Highly Compensated Officer Compensation. Enter the compensation for the first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Q10:Q409">
      <formula1>0</formula1>
      <formula2>9999999999999.99</formula2>
    </dataValidation>
    <dataValidation type="decimal" allowBlank="1" showInputMessage="1" showErrorMessage="1" promptTitle="Highly Compensated Officer Comp." prompt="Highly Compensated Officer Compensation. Enter the compensation for the secon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S10:S409">
      <formula1>0</formula1>
      <formula2>9999999999999.99</formula2>
    </dataValidation>
    <dataValidation type="decimal" allowBlank="1" showInputMessage="1" showErrorMessage="1" promptTitle="Highly Compensated Officer Comp." prompt="Highly Compensated Officer Compensation. Enter the compensation for the thir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U10:U409">
      <formula1>0</formula1>
      <formula2>9999999999999.99</formula2>
    </dataValidation>
    <dataValidation type="decimal" allowBlank="1" showInputMessage="1" showErrorMessage="1" promptTitle="Highly Compensated Officer Comp." prompt="Highly Compensated Officer Compensation. Enter the compensation for the four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W10:W409">
      <formula1>0</formula1>
      <formula2>9999999999999.99</formula2>
    </dataValidation>
    <dataValidation type="decimal" allowBlank="1" showInputMessage="1" showErrorMessage="1" promptTitle="Highly Compensated Officer Comp." prompt="Highly Compensated Officer Compensation. Enter the compensation for the fif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Y10:Y409">
      <formula1>0</formula1>
      <formula2>9999999999999.99</formula2>
    </dataValidation>
    <dataValidation type="date" operator="greaterThanOrEqual" allowBlank="1" showInputMessage="1" showErrorMessage="1" promptTitle="Sub Award Date*" prompt="Enter the date the Sub Award was signed.&#10;&#10;Format MM/DD/YYYY" errorTitle="Invalid Date Entered" error="You must enter a date value for the Sub Award Date that occurs after 01/01/2000 and in the format: MM/DD/YYYY. Please check your entry." sqref="G10:G409">
      <formula1>36526</formula1>
    </dataValidation>
    <dataValidation type="textLength" operator="equal" allowBlank="1" showInputMessage="1" showErrorMessage="1" promptTitle="Recipient DUNS Number*" prompt="Enter the Prime Recipient organization's Data Universal Numbering System (DUNS) number.&#10;&#10;9-digits." errorTitle="Incorrect number of characters" error="The DUNS number must be exactly 9 characters in length. Please check your entry." sqref="D6">
      <formula1>9</formula1>
    </dataValidation>
    <dataValidation type="list" allowBlank="1" showInputMessage="1" showErrorMessage="1" promptTitle="Sub Recipient POP State*" prompt="Use the drop-down to select the State for the Sub Recipient's Primary Place of Performance." errorTitle="Invalid entry for State" error="You must select a valid State for the Sub Recipient Primary Place of Performance. Please check your entry." sqref="K10:K409">
      <formula1>STATE_C</formula1>
    </dataValidation>
    <dataValidation type="list" allowBlank="1" showInputMessage="1" showErrorMessage="1" promptTitle="Sub Recipient POP Country*" prompt="Sub Recipient Primary Place of Performance Country. Enter the 2-digit code for the Sub Recipient's Primary Place of Performance Country.&#10;&#10;2-digit code." errorTitle="Invalid entry for Country" error="You must select a valid Country for the Sub Recipient Primary Place of Performance. Please check your entry." sqref="N10:N409">
      <formula1>COUNTRY_C</formula1>
    </dataValidation>
    <dataValidation type="list" allowBlank="1" sqref="J3">
      <formula1>STATE_D</formula1>
    </dataValidation>
    <dataValidation type="list" allowBlank="1" showInputMessage="1" showErrorMessage="1" sqref="J6">
      <formula1>COUNTRY_D</formula1>
    </dataValidation>
    <dataValidation type="list" allowBlank="1" showInputMessage="1" showErrorMessage="1" promptTitle="Sub Reporting Applicability*" prompt="'Yes' if in the Recipient's preceeding fiscal year, the Recipient received 80%+ and $25M+ annual gross revenue from Federal contracts, loans, grants, and cooperative agreements, and public does not have access to Sr. executive compensation, else 'No'." errorTitle="Invalid response entered" error="You must enter 'y' or 'yes' (case-insensitive) for the Prime Recipient Indication of Reporting Applicability. Please check your entry." sqref="O10:O409">
      <formula1>YN_LONG</formula1>
    </dataValidation>
  </dataValidations>
  <printOptions/>
  <pageMargins left="0.7" right="0.7" top="0.75" bottom="0.75" header="0.3" footer="0.3"/>
  <pageSetup horizontalDpi="600" verticalDpi="600" orientation="landscape" paperSize="5" scale="63" r:id="rId1"/>
</worksheet>
</file>

<file path=xl/worksheets/sheet4.xml><?xml version="1.0" encoding="utf-8"?>
<worksheet xmlns="http://schemas.openxmlformats.org/spreadsheetml/2006/main" xmlns:r="http://schemas.openxmlformats.org/officeDocument/2006/relationships">
  <dimension ref="A1:G1911"/>
  <sheetViews>
    <sheetView workbookViewId="0" topLeftCell="A11">
      <selection activeCell="A2" sqref="A2:C1911"/>
    </sheetView>
  </sheetViews>
  <sheetFormatPr defaultColWidth="9.140625" defaultRowHeight="12.75"/>
  <cols>
    <col min="1" max="1" width="8.140625" style="18" bestFit="1" customWidth="1"/>
    <col min="2" max="2" width="40.00390625" style="18" customWidth="1"/>
    <col min="3" max="3" width="51.28125" style="18" customWidth="1"/>
    <col min="4" max="4" width="11.8515625" style="18" customWidth="1"/>
    <col min="5" max="5" width="5.7109375" style="18" customWidth="1"/>
    <col min="6" max="6" width="6.140625" style="18" customWidth="1"/>
    <col min="7" max="16384" width="9.140625" style="18" customWidth="1"/>
  </cols>
  <sheetData>
    <row r="1" spans="1:5" ht="11.25">
      <c r="A1" s="19" t="s">
        <v>1640</v>
      </c>
      <c r="B1" s="19" t="s">
        <v>1641</v>
      </c>
      <c r="C1" s="27" t="s">
        <v>3090</v>
      </c>
      <c r="D1" s="19" t="s">
        <v>3091</v>
      </c>
      <c r="E1" s="19" t="s">
        <v>3089</v>
      </c>
    </row>
    <row r="2" spans="1:7" ht="65.25" customHeight="1">
      <c r="A2" s="18">
        <v>111110</v>
      </c>
      <c r="B2" s="24" t="s">
        <v>3473</v>
      </c>
      <c r="C2" s="24" t="str">
        <f aca="true" t="shared" si="0" ref="C2:C65">A2&amp;" - "&amp;B2</f>
        <v>111110 - Soybean Farming</v>
      </c>
      <c r="D2" s="22"/>
      <c r="E2" s="22" t="s">
        <v>3860</v>
      </c>
      <c r="G2" s="25"/>
    </row>
    <row r="3" spans="1:6" ht="11.25">
      <c r="A3" s="18">
        <v>111120</v>
      </c>
      <c r="B3" s="24" t="s">
        <v>3474</v>
      </c>
      <c r="C3" s="24" t="str">
        <f t="shared" si="0"/>
        <v>111120 - Oilseed (except Soybean) Farming</v>
      </c>
      <c r="D3" s="22"/>
      <c r="E3" s="22" t="s">
        <v>3860</v>
      </c>
      <c r="F3" s="22"/>
    </row>
    <row r="4" spans="1:6" ht="11.25">
      <c r="A4" s="18">
        <v>111130</v>
      </c>
      <c r="B4" s="24" t="s">
        <v>3475</v>
      </c>
      <c r="C4" s="24" t="str">
        <f t="shared" si="0"/>
        <v>111130 - Dry Pea and Bean Farming</v>
      </c>
      <c r="D4" s="22"/>
      <c r="E4" s="22" t="s">
        <v>3860</v>
      </c>
      <c r="F4" s="22"/>
    </row>
    <row r="5" spans="1:6" ht="11.25">
      <c r="A5" s="18">
        <v>111140</v>
      </c>
      <c r="B5" s="24" t="s">
        <v>3476</v>
      </c>
      <c r="C5" s="24" t="str">
        <f t="shared" si="0"/>
        <v>111140 - Wheat Farming</v>
      </c>
      <c r="D5" s="22"/>
      <c r="E5" s="22" t="s">
        <v>3860</v>
      </c>
      <c r="F5" s="22"/>
    </row>
    <row r="6" spans="1:6" ht="11.25">
      <c r="A6" s="18">
        <v>111150</v>
      </c>
      <c r="B6" s="24" t="s">
        <v>3477</v>
      </c>
      <c r="C6" s="24" t="str">
        <f t="shared" si="0"/>
        <v>111150 - Corn Farming</v>
      </c>
      <c r="D6" s="22"/>
      <c r="E6" s="22" t="s">
        <v>3860</v>
      </c>
      <c r="F6" s="22"/>
    </row>
    <row r="7" spans="1:6" ht="11.25">
      <c r="A7" s="18">
        <v>111160</v>
      </c>
      <c r="B7" s="24" t="s">
        <v>3478</v>
      </c>
      <c r="C7" s="24" t="str">
        <f t="shared" si="0"/>
        <v>111160 - Rice Farming</v>
      </c>
      <c r="D7" s="22"/>
      <c r="E7" s="22" t="s">
        <v>3860</v>
      </c>
      <c r="F7" s="22"/>
    </row>
    <row r="8" spans="1:7" ht="11.25">
      <c r="A8" s="18">
        <v>111191</v>
      </c>
      <c r="B8" s="24" t="s">
        <v>3479</v>
      </c>
      <c r="C8" s="24" t="str">
        <f t="shared" si="0"/>
        <v>111191 - Oilseed and Grain Combination Farming</v>
      </c>
      <c r="D8" s="22"/>
      <c r="E8" s="22" t="s">
        <v>3860</v>
      </c>
      <c r="F8" s="22"/>
      <c r="G8" s="26"/>
    </row>
    <row r="9" spans="1:7" ht="11.25">
      <c r="A9" s="18">
        <v>111199</v>
      </c>
      <c r="B9" s="24" t="s">
        <v>3480</v>
      </c>
      <c r="C9" s="24" t="str">
        <f t="shared" si="0"/>
        <v>111199 - All Other Grain Farming</v>
      </c>
      <c r="D9" s="22"/>
      <c r="E9" s="22" t="s">
        <v>3860</v>
      </c>
      <c r="F9" s="22"/>
      <c r="G9" s="26"/>
    </row>
    <row r="10" spans="1:7" ht="11.25">
      <c r="A10" s="18">
        <v>111211</v>
      </c>
      <c r="B10" s="24" t="s">
        <v>3481</v>
      </c>
      <c r="C10" s="24" t="str">
        <f t="shared" si="0"/>
        <v>111211 - Potato Farming</v>
      </c>
      <c r="D10" s="22"/>
      <c r="E10" s="22" t="s">
        <v>3860</v>
      </c>
      <c r="F10" s="22"/>
      <c r="G10" s="26"/>
    </row>
    <row r="11" spans="1:7" ht="11.25">
      <c r="A11" s="18">
        <v>111219</v>
      </c>
      <c r="B11" s="24" t="s">
        <v>3482</v>
      </c>
      <c r="C11" s="24" t="str">
        <f t="shared" si="0"/>
        <v>111219 - Other Vegetable (except Potato) and Melon Farming</v>
      </c>
      <c r="D11" s="22"/>
      <c r="E11" s="22" t="s">
        <v>3860</v>
      </c>
      <c r="F11" s="22"/>
      <c r="G11" s="26"/>
    </row>
    <row r="12" spans="1:7" ht="11.25">
      <c r="A12" s="18">
        <v>111310</v>
      </c>
      <c r="B12" s="24" t="s">
        <v>3483</v>
      </c>
      <c r="C12" s="24" t="str">
        <f t="shared" si="0"/>
        <v>111310 - Orange Groves</v>
      </c>
      <c r="D12" s="22"/>
      <c r="E12" s="22" t="s">
        <v>3860</v>
      </c>
      <c r="F12" s="22"/>
      <c r="G12" s="26"/>
    </row>
    <row r="13" spans="1:6" ht="11.25">
      <c r="A13" s="18">
        <v>111320</v>
      </c>
      <c r="B13" s="24" t="s">
        <v>3484</v>
      </c>
      <c r="C13" s="24" t="str">
        <f t="shared" si="0"/>
        <v>111320 - Citrus (except Orange) Groves</v>
      </c>
      <c r="D13" s="22"/>
      <c r="E13" s="22" t="s">
        <v>3860</v>
      </c>
      <c r="F13" s="22"/>
    </row>
    <row r="14" spans="1:6" ht="11.25">
      <c r="A14" s="18">
        <v>111331</v>
      </c>
      <c r="B14" s="24" t="s">
        <v>3485</v>
      </c>
      <c r="C14" s="24" t="str">
        <f t="shared" si="0"/>
        <v>111331 - Apple Orchards</v>
      </c>
      <c r="D14" s="22"/>
      <c r="E14" s="22" t="s">
        <v>3860</v>
      </c>
      <c r="F14" s="22"/>
    </row>
    <row r="15" spans="1:6" ht="11.25">
      <c r="A15" s="18">
        <v>111332</v>
      </c>
      <c r="B15" s="24" t="s">
        <v>3486</v>
      </c>
      <c r="C15" s="24" t="str">
        <f t="shared" si="0"/>
        <v>111332 - Grape Vineyards</v>
      </c>
      <c r="D15" s="22"/>
      <c r="E15" s="22" t="s">
        <v>3860</v>
      </c>
      <c r="F15" s="22"/>
    </row>
    <row r="16" spans="1:6" ht="11.25">
      <c r="A16" s="18">
        <v>111333</v>
      </c>
      <c r="B16" s="24" t="s">
        <v>3487</v>
      </c>
      <c r="C16" s="24" t="str">
        <f t="shared" si="0"/>
        <v>111333 - Strawberry Farming</v>
      </c>
      <c r="D16" s="22"/>
      <c r="E16" s="22" t="s">
        <v>3860</v>
      </c>
      <c r="F16" s="22"/>
    </row>
    <row r="17" spans="1:6" ht="11.25">
      <c r="A17" s="18">
        <v>111334</v>
      </c>
      <c r="B17" s="24" t="s">
        <v>3488</v>
      </c>
      <c r="C17" s="24" t="str">
        <f t="shared" si="0"/>
        <v>111334 - Berry (except Strawberry) Farming</v>
      </c>
      <c r="D17" s="22"/>
      <c r="E17" s="22" t="s">
        <v>3860</v>
      </c>
      <c r="F17" s="22"/>
    </row>
    <row r="18" spans="1:6" ht="11.25">
      <c r="A18" s="18">
        <v>111335</v>
      </c>
      <c r="B18" s="24" t="s">
        <v>3489</v>
      </c>
      <c r="C18" s="24" t="str">
        <f t="shared" si="0"/>
        <v>111335 - Tree Nut Farming</v>
      </c>
      <c r="D18" s="22"/>
      <c r="E18" s="22" t="s">
        <v>3860</v>
      </c>
      <c r="F18" s="22"/>
    </row>
    <row r="19" spans="1:6" ht="11.25">
      <c r="A19" s="18">
        <v>111336</v>
      </c>
      <c r="B19" s="24" t="s">
        <v>3490</v>
      </c>
      <c r="C19" s="24" t="str">
        <f t="shared" si="0"/>
        <v>111336 - Fruit and Tree Nut Combination Farming</v>
      </c>
      <c r="D19" s="22"/>
      <c r="E19" s="22" t="s">
        <v>3860</v>
      </c>
      <c r="F19" s="22"/>
    </row>
    <row r="20" spans="1:6" ht="11.25">
      <c r="A20" s="18">
        <v>111339</v>
      </c>
      <c r="B20" s="24" t="s">
        <v>3491</v>
      </c>
      <c r="C20" s="24" t="str">
        <f t="shared" si="0"/>
        <v>111339 - Other Noncitrus Fruit Farming</v>
      </c>
      <c r="D20" s="22"/>
      <c r="E20" s="22" t="s">
        <v>3860</v>
      </c>
      <c r="F20" s="22"/>
    </row>
    <row r="21" spans="1:6" ht="11.25">
      <c r="A21" s="18">
        <v>111411</v>
      </c>
      <c r="B21" s="24" t="s">
        <v>3492</v>
      </c>
      <c r="C21" s="24" t="str">
        <f t="shared" si="0"/>
        <v>111411 - Mushroom Production</v>
      </c>
      <c r="D21" s="22"/>
      <c r="E21" s="22" t="s">
        <v>3860</v>
      </c>
      <c r="F21" s="22"/>
    </row>
    <row r="22" spans="1:6" ht="11.25">
      <c r="A22" s="18">
        <v>111419</v>
      </c>
      <c r="B22" s="24" t="s">
        <v>3493</v>
      </c>
      <c r="C22" s="24" t="str">
        <f t="shared" si="0"/>
        <v>111419 - Other Food Crops Grown Under Cover</v>
      </c>
      <c r="D22" s="22"/>
      <c r="E22" s="22" t="s">
        <v>3860</v>
      </c>
      <c r="F22" s="22"/>
    </row>
    <row r="23" spans="1:6" ht="11.25">
      <c r="A23" s="18">
        <v>111421</v>
      </c>
      <c r="B23" s="24" t="s">
        <v>3494</v>
      </c>
      <c r="C23" s="24" t="str">
        <f t="shared" si="0"/>
        <v>111421 - Nursery and Tree Production</v>
      </c>
      <c r="D23" s="22"/>
      <c r="E23" s="22" t="s">
        <v>3860</v>
      </c>
      <c r="F23" s="22"/>
    </row>
    <row r="24" spans="1:6" ht="11.25">
      <c r="A24" s="18">
        <v>111422</v>
      </c>
      <c r="B24" s="24" t="s">
        <v>1061</v>
      </c>
      <c r="C24" s="24" t="str">
        <f t="shared" si="0"/>
        <v>111422 - Floriculture Production</v>
      </c>
      <c r="D24" s="22"/>
      <c r="E24" s="22" t="s">
        <v>3860</v>
      </c>
      <c r="F24" s="22"/>
    </row>
    <row r="25" spans="1:6" ht="11.25">
      <c r="A25" s="18">
        <v>111910</v>
      </c>
      <c r="B25" s="24" t="s">
        <v>1062</v>
      </c>
      <c r="C25" s="24" t="str">
        <f t="shared" si="0"/>
        <v>111910 - Tobacco Farming</v>
      </c>
      <c r="D25" s="22"/>
      <c r="E25" s="22" t="s">
        <v>3860</v>
      </c>
      <c r="F25" s="22"/>
    </row>
    <row r="26" spans="1:6" ht="11.25">
      <c r="A26" s="18">
        <v>111920</v>
      </c>
      <c r="B26" s="24" t="s">
        <v>1063</v>
      </c>
      <c r="C26" s="24" t="str">
        <f t="shared" si="0"/>
        <v>111920 - Cotton Farming</v>
      </c>
      <c r="D26" s="22"/>
      <c r="E26" s="22" t="s">
        <v>3860</v>
      </c>
      <c r="F26" s="22"/>
    </row>
    <row r="27" spans="1:6" ht="11.25">
      <c r="A27" s="18">
        <v>111930</v>
      </c>
      <c r="B27" s="24" t="s">
        <v>1064</v>
      </c>
      <c r="C27" s="24" t="str">
        <f t="shared" si="0"/>
        <v>111930 - Sugarcane Farming</v>
      </c>
      <c r="D27" s="22"/>
      <c r="E27" s="22" t="s">
        <v>3860</v>
      </c>
      <c r="F27" s="22"/>
    </row>
    <row r="28" spans="1:6" ht="11.25">
      <c r="A28" s="18">
        <v>111940</v>
      </c>
      <c r="B28" s="24" t="s">
        <v>1065</v>
      </c>
      <c r="C28" s="24" t="str">
        <f t="shared" si="0"/>
        <v>111940 - Hay Farming</v>
      </c>
      <c r="D28" s="22"/>
      <c r="E28" s="22" t="s">
        <v>3860</v>
      </c>
      <c r="F28" s="22"/>
    </row>
    <row r="29" spans="1:6" ht="11.25">
      <c r="A29" s="18">
        <v>111991</v>
      </c>
      <c r="B29" s="24" t="s">
        <v>3675</v>
      </c>
      <c r="C29" s="24" t="str">
        <f t="shared" si="0"/>
        <v>111991 - Sugar Beet Farming</v>
      </c>
      <c r="D29" s="22"/>
      <c r="E29" s="22" t="s">
        <v>3860</v>
      </c>
      <c r="F29" s="22"/>
    </row>
    <row r="30" spans="1:6" ht="11.25">
      <c r="A30" s="18">
        <v>111992</v>
      </c>
      <c r="B30" s="24" t="s">
        <v>3676</v>
      </c>
      <c r="C30" s="24" t="str">
        <f t="shared" si="0"/>
        <v>111992 - Peanut Farming</v>
      </c>
      <c r="D30" s="22"/>
      <c r="E30" s="22" t="s">
        <v>3860</v>
      </c>
      <c r="F30" s="22"/>
    </row>
    <row r="31" spans="1:6" ht="11.25">
      <c r="A31" s="18">
        <v>111998</v>
      </c>
      <c r="B31" s="24" t="s">
        <v>3677</v>
      </c>
      <c r="C31" s="24" t="str">
        <f t="shared" si="0"/>
        <v>111998 - All Other Miscellaneous Crop Farming</v>
      </c>
      <c r="D31" s="22"/>
      <c r="E31" s="22" t="s">
        <v>3860</v>
      </c>
      <c r="F31" s="22"/>
    </row>
    <row r="32" spans="1:6" ht="11.25">
      <c r="A32" s="18">
        <v>112111</v>
      </c>
      <c r="B32" s="24" t="s">
        <v>3678</v>
      </c>
      <c r="C32" s="24" t="str">
        <f t="shared" si="0"/>
        <v>112111 - Beef Cattle Ranching and Farming</v>
      </c>
      <c r="D32" s="22"/>
      <c r="E32" s="22" t="s">
        <v>3860</v>
      </c>
      <c r="F32" s="22"/>
    </row>
    <row r="33" spans="1:6" ht="11.25">
      <c r="A33" s="18">
        <v>112112</v>
      </c>
      <c r="B33" s="24" t="s">
        <v>3679</v>
      </c>
      <c r="C33" s="24" t="str">
        <f t="shared" si="0"/>
        <v>112112 - Cattle Feedlots</v>
      </c>
      <c r="D33" s="22"/>
      <c r="E33" s="22" t="s">
        <v>3860</v>
      </c>
      <c r="F33" s="22"/>
    </row>
    <row r="34" spans="1:6" ht="11.25">
      <c r="A34" s="18">
        <v>112120</v>
      </c>
      <c r="B34" s="24" t="s">
        <v>3680</v>
      </c>
      <c r="C34" s="24" t="str">
        <f t="shared" si="0"/>
        <v>112120 - Dairy Cattle and Milk Production</v>
      </c>
      <c r="D34" s="22"/>
      <c r="E34" s="22" t="s">
        <v>3860</v>
      </c>
      <c r="F34" s="22"/>
    </row>
    <row r="35" spans="1:6" ht="11.25">
      <c r="A35" s="18">
        <v>112130</v>
      </c>
      <c r="B35" s="24" t="s">
        <v>50</v>
      </c>
      <c r="C35" s="24" t="str">
        <f t="shared" si="0"/>
        <v>112130 - Dual-Purpose Cattle Ranching and Farming</v>
      </c>
      <c r="D35" s="22"/>
      <c r="E35" s="22" t="s">
        <v>3860</v>
      </c>
      <c r="F35" s="22"/>
    </row>
    <row r="36" spans="1:6" ht="11.25">
      <c r="A36" s="18">
        <v>112210</v>
      </c>
      <c r="B36" s="24" t="s">
        <v>51</v>
      </c>
      <c r="C36" s="24" t="str">
        <f t="shared" si="0"/>
        <v>112210 - Hog and Pig Farming</v>
      </c>
      <c r="D36" s="22"/>
      <c r="E36" s="22" t="s">
        <v>3860</v>
      </c>
      <c r="F36" s="22"/>
    </row>
    <row r="37" spans="1:6" ht="11.25">
      <c r="A37" s="18">
        <v>112310</v>
      </c>
      <c r="B37" s="24" t="s">
        <v>52</v>
      </c>
      <c r="C37" s="24" t="str">
        <f t="shared" si="0"/>
        <v>112310 - Chicken Egg Production</v>
      </c>
      <c r="D37" s="22"/>
      <c r="E37" s="22" t="s">
        <v>3860</v>
      </c>
      <c r="F37" s="22"/>
    </row>
    <row r="38" spans="1:6" ht="11.25">
      <c r="A38" s="18">
        <v>112320</v>
      </c>
      <c r="B38" s="24" t="s">
        <v>53</v>
      </c>
      <c r="C38" s="24" t="str">
        <f t="shared" si="0"/>
        <v>112320 - Broilers and Other Meat Type Chicken Production</v>
      </c>
      <c r="D38" s="22"/>
      <c r="E38" s="22" t="s">
        <v>3860</v>
      </c>
      <c r="F38" s="22"/>
    </row>
    <row r="39" spans="1:6" ht="11.25">
      <c r="A39" s="18">
        <v>112330</v>
      </c>
      <c r="B39" s="24" t="s">
        <v>54</v>
      </c>
      <c r="C39" s="24" t="str">
        <f t="shared" si="0"/>
        <v>112330 - Turkey Production</v>
      </c>
      <c r="D39" s="22"/>
      <c r="E39" s="22" t="s">
        <v>3860</v>
      </c>
      <c r="F39" s="22"/>
    </row>
    <row r="40" spans="1:6" ht="11.25">
      <c r="A40" s="18">
        <v>112340</v>
      </c>
      <c r="B40" s="24" t="s">
        <v>55</v>
      </c>
      <c r="C40" s="24" t="str">
        <f t="shared" si="0"/>
        <v>112340 - Poultry Hatcheries</v>
      </c>
      <c r="D40" s="22"/>
      <c r="E40" s="22" t="s">
        <v>3860</v>
      </c>
      <c r="F40" s="22"/>
    </row>
    <row r="41" spans="1:6" ht="11.25">
      <c r="A41" s="18">
        <v>112390</v>
      </c>
      <c r="B41" s="24" t="s">
        <v>56</v>
      </c>
      <c r="C41" s="24" t="str">
        <f t="shared" si="0"/>
        <v>112390 - Other Poultry Production</v>
      </c>
      <c r="D41" s="22"/>
      <c r="E41" s="22" t="s">
        <v>3860</v>
      </c>
      <c r="F41" s="22"/>
    </row>
    <row r="42" spans="1:6" ht="11.25">
      <c r="A42" s="18">
        <v>112410</v>
      </c>
      <c r="B42" s="24" t="s">
        <v>57</v>
      </c>
      <c r="C42" s="24" t="str">
        <f t="shared" si="0"/>
        <v>112410 - Sheep Farming</v>
      </c>
      <c r="D42" s="22"/>
      <c r="E42" s="22" t="s">
        <v>3860</v>
      </c>
      <c r="F42" s="22"/>
    </row>
    <row r="43" spans="1:6" ht="11.25">
      <c r="A43" s="18">
        <v>112420</v>
      </c>
      <c r="B43" s="24" t="s">
        <v>58</v>
      </c>
      <c r="C43" s="24" t="str">
        <f t="shared" si="0"/>
        <v>112420 - Goat Farming</v>
      </c>
      <c r="D43" s="22"/>
      <c r="E43" s="22" t="s">
        <v>3860</v>
      </c>
      <c r="F43" s="22"/>
    </row>
    <row r="44" spans="1:6" ht="11.25">
      <c r="A44" s="18">
        <v>112511</v>
      </c>
      <c r="B44" s="24" t="s">
        <v>3812</v>
      </c>
      <c r="C44" s="24" t="str">
        <f t="shared" si="0"/>
        <v>112511 - Finfish Farming and Fish Hatcheries</v>
      </c>
      <c r="D44" s="22"/>
      <c r="E44" s="22" t="s">
        <v>3860</v>
      </c>
      <c r="F44" s="22"/>
    </row>
    <row r="45" spans="1:6" ht="11.25">
      <c r="A45" s="18">
        <v>112512</v>
      </c>
      <c r="B45" s="24" t="s">
        <v>3813</v>
      </c>
      <c r="C45" s="24" t="str">
        <f t="shared" si="0"/>
        <v>112512 - Shellfish Farming</v>
      </c>
      <c r="D45" s="22"/>
      <c r="E45" s="22" t="s">
        <v>3860</v>
      </c>
      <c r="F45" s="22"/>
    </row>
    <row r="46" spans="1:6" ht="11.25">
      <c r="A46" s="18">
        <v>112519</v>
      </c>
      <c r="B46" s="24" t="s">
        <v>162</v>
      </c>
      <c r="C46" s="24" t="str">
        <f t="shared" si="0"/>
        <v>112519 - Other Aquaculture</v>
      </c>
      <c r="D46" s="22"/>
      <c r="E46" s="22" t="s">
        <v>3860</v>
      </c>
      <c r="F46" s="22"/>
    </row>
    <row r="47" spans="1:6" ht="11.25">
      <c r="A47" s="18">
        <v>112910</v>
      </c>
      <c r="B47" s="24" t="s">
        <v>3814</v>
      </c>
      <c r="C47" s="24" t="str">
        <f t="shared" si="0"/>
        <v>112910 - Apiculture</v>
      </c>
      <c r="D47" s="22"/>
      <c r="E47" s="22" t="s">
        <v>3860</v>
      </c>
      <c r="F47" s="22"/>
    </row>
    <row r="48" spans="1:6" ht="11.25">
      <c r="A48" s="18">
        <v>112920</v>
      </c>
      <c r="B48" s="24" t="s">
        <v>3815</v>
      </c>
      <c r="C48" s="24" t="str">
        <f t="shared" si="0"/>
        <v>112920 - Horses and Other Equine Production</v>
      </c>
      <c r="D48" s="22"/>
      <c r="E48" s="22" t="s">
        <v>3860</v>
      </c>
      <c r="F48" s="22"/>
    </row>
    <row r="49" spans="1:6" ht="11.25">
      <c r="A49" s="18">
        <v>112930</v>
      </c>
      <c r="B49" s="24" t="s">
        <v>3816</v>
      </c>
      <c r="C49" s="24" t="str">
        <f t="shared" si="0"/>
        <v>112930 - Fur-Bearing Animal and Rabbit Production</v>
      </c>
      <c r="D49" s="22"/>
      <c r="E49" s="22" t="s">
        <v>3860</v>
      </c>
      <c r="F49" s="22"/>
    </row>
    <row r="50" spans="1:6" ht="11.25">
      <c r="A50" s="18">
        <v>112990</v>
      </c>
      <c r="B50" s="24" t="s">
        <v>3817</v>
      </c>
      <c r="C50" s="24" t="str">
        <f t="shared" si="0"/>
        <v>112990 - All Other Animal Production</v>
      </c>
      <c r="D50" s="22"/>
      <c r="E50" s="22" t="s">
        <v>3860</v>
      </c>
      <c r="F50" s="22"/>
    </row>
    <row r="51" spans="1:6" ht="11.25">
      <c r="A51" s="18">
        <v>113110</v>
      </c>
      <c r="B51" s="24" t="s">
        <v>3818</v>
      </c>
      <c r="C51" s="24" t="str">
        <f t="shared" si="0"/>
        <v>113110 - Timber Tract Operations</v>
      </c>
      <c r="D51" s="22"/>
      <c r="E51" s="22" t="s">
        <v>3860</v>
      </c>
      <c r="F51" s="22"/>
    </row>
    <row r="52" spans="1:6" ht="11.25">
      <c r="A52" s="18">
        <v>113210</v>
      </c>
      <c r="B52" s="24" t="s">
        <v>3819</v>
      </c>
      <c r="C52" s="24" t="str">
        <f t="shared" si="0"/>
        <v>113210 - Forest Nurseries and Gathering of Forest Products</v>
      </c>
      <c r="D52" s="22"/>
      <c r="E52" s="22" t="s">
        <v>3860</v>
      </c>
      <c r="F52" s="22"/>
    </row>
    <row r="53" spans="1:6" ht="11.25">
      <c r="A53" s="18">
        <v>113310</v>
      </c>
      <c r="B53" s="24" t="s">
        <v>3820</v>
      </c>
      <c r="C53" s="24" t="str">
        <f t="shared" si="0"/>
        <v>113310 - Logging</v>
      </c>
      <c r="D53" s="22"/>
      <c r="E53" s="22" t="s">
        <v>3860</v>
      </c>
      <c r="F53" s="22"/>
    </row>
    <row r="54" spans="1:6" ht="11.25">
      <c r="A54" s="18">
        <v>114111</v>
      </c>
      <c r="B54" s="24" t="s">
        <v>3821</v>
      </c>
      <c r="C54" s="24" t="str">
        <f t="shared" si="0"/>
        <v>114111 - Finfish Fishing</v>
      </c>
      <c r="D54" s="22"/>
      <c r="E54" s="22" t="s">
        <v>3860</v>
      </c>
      <c r="F54" s="22"/>
    </row>
    <row r="55" spans="1:6" ht="11.25">
      <c r="A55" s="18">
        <v>114112</v>
      </c>
      <c r="B55" s="24" t="s">
        <v>3822</v>
      </c>
      <c r="C55" s="24" t="str">
        <f t="shared" si="0"/>
        <v>114112 - Shellfish Fishing</v>
      </c>
      <c r="D55" s="22"/>
      <c r="E55" s="22" t="s">
        <v>3860</v>
      </c>
      <c r="F55" s="22"/>
    </row>
    <row r="56" spans="1:6" ht="11.25">
      <c r="A56" s="18">
        <v>114119</v>
      </c>
      <c r="B56" s="24" t="s">
        <v>3823</v>
      </c>
      <c r="C56" s="24" t="str">
        <f t="shared" si="0"/>
        <v>114119 - Other Marine Fishing</v>
      </c>
      <c r="D56" s="22"/>
      <c r="E56" s="22" t="s">
        <v>3860</v>
      </c>
      <c r="F56" s="22"/>
    </row>
    <row r="57" spans="1:6" ht="11.25">
      <c r="A57" s="18">
        <v>114210</v>
      </c>
      <c r="B57" s="24" t="s">
        <v>3824</v>
      </c>
      <c r="C57" s="24" t="str">
        <f t="shared" si="0"/>
        <v>114210 - Hunting and Trapping</v>
      </c>
      <c r="D57" s="22"/>
      <c r="E57" s="22" t="s">
        <v>3860</v>
      </c>
      <c r="F57" s="22"/>
    </row>
    <row r="58" spans="1:6" ht="11.25">
      <c r="A58" s="18">
        <v>115111</v>
      </c>
      <c r="B58" s="24" t="s">
        <v>3825</v>
      </c>
      <c r="C58" s="24" t="str">
        <f t="shared" si="0"/>
        <v>115111 - Cotton Ginning</v>
      </c>
      <c r="D58" s="22"/>
      <c r="E58" s="22" t="s">
        <v>3860</v>
      </c>
      <c r="F58" s="22"/>
    </row>
    <row r="59" spans="1:6" ht="11.25">
      <c r="A59" s="18">
        <v>115112</v>
      </c>
      <c r="B59" s="24" t="s">
        <v>3826</v>
      </c>
      <c r="C59" s="24" t="str">
        <f t="shared" si="0"/>
        <v>115112 - Soil Preparation, Planting, and Cultivating</v>
      </c>
      <c r="D59" s="22"/>
      <c r="E59" s="22" t="s">
        <v>3860</v>
      </c>
      <c r="F59" s="22"/>
    </row>
    <row r="60" spans="1:6" ht="11.25">
      <c r="A60" s="18">
        <v>115113</v>
      </c>
      <c r="B60" s="24" t="s">
        <v>3827</v>
      </c>
      <c r="C60" s="24" t="str">
        <f t="shared" si="0"/>
        <v>115113 - Crop Harvesting, Primarily by Machine</v>
      </c>
      <c r="D60" s="22"/>
      <c r="E60" s="22" t="s">
        <v>3860</v>
      </c>
      <c r="F60" s="22"/>
    </row>
    <row r="61" spans="1:6" ht="11.25">
      <c r="A61" s="18">
        <v>115114</v>
      </c>
      <c r="B61" s="24" t="s">
        <v>3828</v>
      </c>
      <c r="C61" s="24" t="str">
        <f t="shared" si="0"/>
        <v>115114 - Postharvest Crop Activities (except Cotton Ginning)</v>
      </c>
      <c r="D61" s="22"/>
      <c r="E61" s="22" t="s">
        <v>3860</v>
      </c>
      <c r="F61" s="22"/>
    </row>
    <row r="62" spans="1:6" ht="11.25">
      <c r="A62" s="18">
        <v>115115</v>
      </c>
      <c r="B62" s="24" t="s">
        <v>3829</v>
      </c>
      <c r="C62" s="24" t="str">
        <f t="shared" si="0"/>
        <v>115115 - Farm Labor Contractors and Crew Leaders</v>
      </c>
      <c r="D62" s="22"/>
      <c r="E62" s="22" t="s">
        <v>3860</v>
      </c>
      <c r="F62" s="22"/>
    </row>
    <row r="63" spans="1:6" ht="11.25">
      <c r="A63" s="18">
        <v>115116</v>
      </c>
      <c r="B63" s="24" t="s">
        <v>3830</v>
      </c>
      <c r="C63" s="24" t="str">
        <f t="shared" si="0"/>
        <v>115116 - Farm Management Services</v>
      </c>
      <c r="D63" s="22"/>
      <c r="E63" s="22" t="s">
        <v>3860</v>
      </c>
      <c r="F63" s="22"/>
    </row>
    <row r="64" spans="1:6" ht="11.25">
      <c r="A64" s="18">
        <v>115210</v>
      </c>
      <c r="B64" s="24" t="s">
        <v>3831</v>
      </c>
      <c r="C64" s="24" t="str">
        <f t="shared" si="0"/>
        <v>115210 - Support Activities for Animal Production</v>
      </c>
      <c r="D64" s="22"/>
      <c r="E64" s="22" t="s">
        <v>3860</v>
      </c>
      <c r="F64" s="22"/>
    </row>
    <row r="65" spans="1:6" ht="11.25">
      <c r="A65" s="18">
        <v>115310</v>
      </c>
      <c r="B65" s="24" t="s">
        <v>3832</v>
      </c>
      <c r="C65" s="24" t="str">
        <f t="shared" si="0"/>
        <v>115310 - Support Activities for Forestry</v>
      </c>
      <c r="D65" s="22"/>
      <c r="E65" s="22" t="s">
        <v>3860</v>
      </c>
      <c r="F65" s="22"/>
    </row>
    <row r="66" spans="1:6" ht="11.25">
      <c r="A66" s="18">
        <v>211111</v>
      </c>
      <c r="B66" s="24" t="s">
        <v>3833</v>
      </c>
      <c r="C66" s="24" t="str">
        <f aca="true" t="shared" si="1" ref="C66:C129">A66&amp;" - "&amp;B66</f>
        <v>211111 - Crude Petroleum and Natural Gas Extraction</v>
      </c>
      <c r="D66" s="22"/>
      <c r="E66" s="22" t="s">
        <v>3860</v>
      </c>
      <c r="F66" s="22"/>
    </row>
    <row r="67" spans="1:6" ht="11.25">
      <c r="A67" s="18">
        <v>211112</v>
      </c>
      <c r="B67" s="24" t="s">
        <v>1463</v>
      </c>
      <c r="C67" s="24" t="str">
        <f t="shared" si="1"/>
        <v>211112 - Natural Gas Liquid Extraction</v>
      </c>
      <c r="D67" s="22"/>
      <c r="E67" s="22" t="s">
        <v>3860</v>
      </c>
      <c r="F67" s="22"/>
    </row>
    <row r="68" spans="1:6" ht="11.25">
      <c r="A68" s="18">
        <v>212111</v>
      </c>
      <c r="B68" s="24" t="s">
        <v>1464</v>
      </c>
      <c r="C68" s="24" t="str">
        <f t="shared" si="1"/>
        <v>212111 - Bituminous Coal and Lignite Surface Mining</v>
      </c>
      <c r="D68" s="22"/>
      <c r="E68" s="22" t="s">
        <v>3860</v>
      </c>
      <c r="F68" s="22"/>
    </row>
    <row r="69" spans="1:6" ht="11.25">
      <c r="A69" s="18">
        <v>212112</v>
      </c>
      <c r="B69" s="24" t="s">
        <v>918</v>
      </c>
      <c r="C69" s="24" t="str">
        <f t="shared" si="1"/>
        <v>212112 - Bituminous Coal Underground Mining</v>
      </c>
      <c r="D69" s="22"/>
      <c r="E69" s="22" t="s">
        <v>3860</v>
      </c>
      <c r="F69" s="22"/>
    </row>
    <row r="70" spans="1:6" ht="11.25">
      <c r="A70" s="18">
        <v>212113</v>
      </c>
      <c r="B70" s="24" t="s">
        <v>919</v>
      </c>
      <c r="C70" s="24" t="str">
        <f t="shared" si="1"/>
        <v>212113 - Anthracite Mining</v>
      </c>
      <c r="D70" s="22"/>
      <c r="E70" s="22" t="s">
        <v>3860</v>
      </c>
      <c r="F70" s="22"/>
    </row>
    <row r="71" spans="1:6" ht="11.25">
      <c r="A71" s="18">
        <v>212210</v>
      </c>
      <c r="B71" s="24" t="s">
        <v>920</v>
      </c>
      <c r="C71" s="24" t="str">
        <f t="shared" si="1"/>
        <v>212210 - Iron Ore Mining</v>
      </c>
      <c r="D71" s="22"/>
      <c r="E71" s="22" t="s">
        <v>3860</v>
      </c>
      <c r="F71" s="22"/>
    </row>
    <row r="72" spans="1:6" ht="11.25">
      <c r="A72" s="18">
        <v>212221</v>
      </c>
      <c r="B72" s="24" t="s">
        <v>921</v>
      </c>
      <c r="C72" s="24" t="str">
        <f t="shared" si="1"/>
        <v>212221 - Gold Ore Mining</v>
      </c>
      <c r="D72" s="22"/>
      <c r="E72" s="22" t="s">
        <v>3860</v>
      </c>
      <c r="F72" s="22"/>
    </row>
    <row r="73" spans="1:6" ht="11.25">
      <c r="A73" s="18">
        <v>212222</v>
      </c>
      <c r="B73" s="24" t="s">
        <v>922</v>
      </c>
      <c r="C73" s="24" t="str">
        <f t="shared" si="1"/>
        <v>212222 - Silver Ore Mining</v>
      </c>
      <c r="D73" s="22"/>
      <c r="E73" s="22" t="s">
        <v>3860</v>
      </c>
      <c r="F73" s="22"/>
    </row>
    <row r="74" spans="1:6" ht="11.25">
      <c r="A74" s="18">
        <v>212231</v>
      </c>
      <c r="B74" s="24" t="s">
        <v>923</v>
      </c>
      <c r="C74" s="24" t="str">
        <f t="shared" si="1"/>
        <v>212231 - Lead Ore and Zinc Ore Mining</v>
      </c>
      <c r="D74" s="22"/>
      <c r="E74" s="22" t="s">
        <v>3860</v>
      </c>
      <c r="F74" s="22"/>
    </row>
    <row r="75" spans="1:6" ht="11.25">
      <c r="A75" s="18">
        <v>212234</v>
      </c>
      <c r="B75" s="24" t="s">
        <v>924</v>
      </c>
      <c r="C75" s="24" t="str">
        <f t="shared" si="1"/>
        <v>212234 - Copper Ore and Nickel Ore Mining</v>
      </c>
      <c r="D75" s="22"/>
      <c r="E75" s="22" t="s">
        <v>3860</v>
      </c>
      <c r="F75" s="22"/>
    </row>
    <row r="76" spans="1:6" ht="11.25">
      <c r="A76" s="18">
        <v>212291</v>
      </c>
      <c r="B76" s="24" t="s">
        <v>925</v>
      </c>
      <c r="C76" s="24" t="str">
        <f t="shared" si="1"/>
        <v>212291 - Uranium-Radium-Vanadium Ore Mining</v>
      </c>
      <c r="D76" s="22"/>
      <c r="E76" s="22" t="s">
        <v>3860</v>
      </c>
      <c r="F76" s="22"/>
    </row>
    <row r="77" spans="1:6" ht="11.25">
      <c r="A77" s="18">
        <v>212299</v>
      </c>
      <c r="B77" s="24" t="s">
        <v>926</v>
      </c>
      <c r="C77" s="24" t="str">
        <f t="shared" si="1"/>
        <v>212299 - All Other Metal Ore Mining</v>
      </c>
      <c r="D77" s="22"/>
      <c r="E77" s="22" t="s">
        <v>3860</v>
      </c>
      <c r="F77" s="22"/>
    </row>
    <row r="78" spans="1:6" ht="11.25">
      <c r="A78" s="18">
        <v>212311</v>
      </c>
      <c r="B78" s="24" t="s">
        <v>927</v>
      </c>
      <c r="C78" s="24" t="str">
        <f t="shared" si="1"/>
        <v>212311 - Dimension Stone Mining and Quarrying</v>
      </c>
      <c r="D78" s="22"/>
      <c r="E78" s="22" t="s">
        <v>3860</v>
      </c>
      <c r="F78" s="22"/>
    </row>
    <row r="79" spans="1:6" ht="11.25">
      <c r="A79" s="18">
        <v>212312</v>
      </c>
      <c r="B79" s="24" t="s">
        <v>928</v>
      </c>
      <c r="C79" s="24" t="str">
        <f t="shared" si="1"/>
        <v>212312 - Crushed and Broken Limestone Mining and Quarrying</v>
      </c>
      <c r="D79" s="22"/>
      <c r="E79" s="22" t="s">
        <v>3860</v>
      </c>
      <c r="F79" s="22"/>
    </row>
    <row r="80" spans="1:6" ht="11.25">
      <c r="A80" s="18">
        <v>212313</v>
      </c>
      <c r="B80" s="24" t="s">
        <v>1093</v>
      </c>
      <c r="C80" s="24" t="str">
        <f t="shared" si="1"/>
        <v>212313 - Crushed and Broken Granite Mining and Quarrying</v>
      </c>
      <c r="D80" s="22"/>
      <c r="E80" s="22" t="s">
        <v>3860</v>
      </c>
      <c r="F80" s="22"/>
    </row>
    <row r="81" spans="1:6" ht="11.25">
      <c r="A81" s="18">
        <v>212319</v>
      </c>
      <c r="B81" s="24" t="s">
        <v>1094</v>
      </c>
      <c r="C81" s="24" t="str">
        <f t="shared" si="1"/>
        <v>212319 - Other Crushed and Broken Stone Mining and Quarrying</v>
      </c>
      <c r="D81" s="22"/>
      <c r="E81" s="22" t="s">
        <v>3860</v>
      </c>
      <c r="F81" s="22"/>
    </row>
    <row r="82" spans="1:6" ht="11.25">
      <c r="A82" s="18">
        <v>212321</v>
      </c>
      <c r="B82" s="24" t="s">
        <v>1095</v>
      </c>
      <c r="C82" s="24" t="str">
        <f t="shared" si="1"/>
        <v>212321 - Construction Sand and Gravel Mining</v>
      </c>
      <c r="D82" s="22"/>
      <c r="E82" s="22" t="s">
        <v>3860</v>
      </c>
      <c r="F82" s="22"/>
    </row>
    <row r="83" spans="1:6" ht="11.25">
      <c r="A83" s="18">
        <v>212322</v>
      </c>
      <c r="B83" s="24" t="s">
        <v>1441</v>
      </c>
      <c r="C83" s="24" t="str">
        <f t="shared" si="1"/>
        <v>212322 - Industrial Sand Mining</v>
      </c>
      <c r="D83" s="22"/>
      <c r="E83" s="22" t="s">
        <v>3860</v>
      </c>
      <c r="F83" s="22"/>
    </row>
    <row r="84" spans="1:6" ht="11.25">
      <c r="A84" s="18">
        <v>212324</v>
      </c>
      <c r="B84" s="24" t="s">
        <v>1442</v>
      </c>
      <c r="C84" s="24" t="str">
        <f t="shared" si="1"/>
        <v>212324 - Kaolin and Ball Clay Mining</v>
      </c>
      <c r="D84" s="22"/>
      <c r="E84" s="22" t="s">
        <v>3860</v>
      </c>
      <c r="F84" s="22"/>
    </row>
    <row r="85" spans="1:6" ht="11.25">
      <c r="A85" s="18">
        <v>212325</v>
      </c>
      <c r="B85" s="24" t="s">
        <v>1443</v>
      </c>
      <c r="C85" s="24" t="str">
        <f t="shared" si="1"/>
        <v>212325 - Clay and Ceramic and Refractory Minerals Mining</v>
      </c>
      <c r="D85" s="22"/>
      <c r="E85" s="22" t="s">
        <v>3860</v>
      </c>
      <c r="F85" s="22"/>
    </row>
    <row r="86" spans="1:6" ht="11.25">
      <c r="A86" s="18">
        <v>212391</v>
      </c>
      <c r="B86" s="24" t="s">
        <v>3302</v>
      </c>
      <c r="C86" s="24" t="str">
        <f t="shared" si="1"/>
        <v>212391 - Potash, Soda, and Borate Mineral Mining</v>
      </c>
      <c r="D86" s="22"/>
      <c r="E86" s="22" t="s">
        <v>3860</v>
      </c>
      <c r="F86" s="22"/>
    </row>
    <row r="87" spans="1:6" ht="11.25">
      <c r="A87" s="18">
        <v>212392</v>
      </c>
      <c r="B87" s="24" t="s">
        <v>3303</v>
      </c>
      <c r="C87" s="24" t="str">
        <f t="shared" si="1"/>
        <v>212392 - Phosphate Rock Mining</v>
      </c>
      <c r="D87" s="22"/>
      <c r="E87" s="22" t="s">
        <v>3860</v>
      </c>
      <c r="F87" s="22"/>
    </row>
    <row r="88" spans="1:6" ht="11.25">
      <c r="A88" s="18">
        <v>212393</v>
      </c>
      <c r="B88" s="24" t="s">
        <v>3948</v>
      </c>
      <c r="C88" s="24" t="str">
        <f t="shared" si="1"/>
        <v>212393 - Other Chemical and Fertilizer Mineral Mining</v>
      </c>
      <c r="D88" s="22"/>
      <c r="E88" s="22" t="s">
        <v>3860</v>
      </c>
      <c r="F88" s="22"/>
    </row>
    <row r="89" spans="1:6" ht="11.25">
      <c r="A89" s="18">
        <v>212399</v>
      </c>
      <c r="B89" s="24" t="s">
        <v>3309</v>
      </c>
      <c r="C89" s="24" t="str">
        <f t="shared" si="1"/>
        <v>212399 - All Other Nonmetallic Mineral Mining</v>
      </c>
      <c r="D89" s="22"/>
      <c r="E89" s="22" t="s">
        <v>3860</v>
      </c>
      <c r="F89" s="22"/>
    </row>
    <row r="90" spans="1:6" ht="11.25">
      <c r="A90" s="18">
        <v>213111</v>
      </c>
      <c r="B90" s="24" t="s">
        <v>3310</v>
      </c>
      <c r="C90" s="24" t="str">
        <f t="shared" si="1"/>
        <v>213111 - Drilling Oil and Gas Wells</v>
      </c>
      <c r="D90" s="22"/>
      <c r="E90" s="22" t="s">
        <v>3860</v>
      </c>
      <c r="F90" s="22"/>
    </row>
    <row r="91" spans="1:6" ht="11.25">
      <c r="A91" s="18">
        <v>213112</v>
      </c>
      <c r="B91" s="24" t="s">
        <v>3311</v>
      </c>
      <c r="C91" s="24" t="str">
        <f t="shared" si="1"/>
        <v>213112 - Support Activities for Oil and Gas Operations</v>
      </c>
      <c r="D91" s="22"/>
      <c r="E91" s="22" t="s">
        <v>3860</v>
      </c>
      <c r="F91" s="22"/>
    </row>
    <row r="92" spans="1:6" ht="11.25">
      <c r="A92" s="18">
        <v>213113</v>
      </c>
      <c r="B92" s="24" t="s">
        <v>3312</v>
      </c>
      <c r="C92" s="24" t="str">
        <f t="shared" si="1"/>
        <v>213113 - Support Activities for Coal Mining</v>
      </c>
      <c r="D92" s="22"/>
      <c r="E92" s="22" t="s">
        <v>3860</v>
      </c>
      <c r="F92" s="22"/>
    </row>
    <row r="93" spans="1:6" ht="11.25">
      <c r="A93" s="18">
        <v>213114</v>
      </c>
      <c r="B93" s="24" t="s">
        <v>163</v>
      </c>
      <c r="C93" s="24" t="str">
        <f t="shared" si="1"/>
        <v>213114 - Support Activities for Metal Mining</v>
      </c>
      <c r="D93" s="22"/>
      <c r="E93" s="22" t="s">
        <v>3860</v>
      </c>
      <c r="F93" s="22"/>
    </row>
    <row r="94" spans="1:6" ht="11.25">
      <c r="A94" s="18">
        <v>213115</v>
      </c>
      <c r="B94" s="24" t="s">
        <v>164</v>
      </c>
      <c r="C94" s="24" t="str">
        <f t="shared" si="1"/>
        <v>213115 - Support Activities for Nonmetallic Minerals (except Fuels)</v>
      </c>
      <c r="D94" s="22"/>
      <c r="E94" s="22" t="s">
        <v>3860</v>
      </c>
      <c r="F94" s="22"/>
    </row>
    <row r="95" spans="1:6" ht="11.25">
      <c r="A95" s="18">
        <v>221111</v>
      </c>
      <c r="B95" s="24" t="s">
        <v>3313</v>
      </c>
      <c r="C95" s="24" t="str">
        <f t="shared" si="1"/>
        <v>221111 - Hydroelectric Power Generation</v>
      </c>
      <c r="D95" s="22"/>
      <c r="E95" s="22" t="s">
        <v>3860</v>
      </c>
      <c r="F95" s="22"/>
    </row>
    <row r="96" spans="1:6" ht="11.25">
      <c r="A96" s="18">
        <v>221112</v>
      </c>
      <c r="B96" s="24" t="s">
        <v>3314</v>
      </c>
      <c r="C96" s="24" t="str">
        <f t="shared" si="1"/>
        <v>221112 - Fossil Fuel Electric Power Generation</v>
      </c>
      <c r="D96" s="22"/>
      <c r="E96" s="22" t="s">
        <v>3860</v>
      </c>
      <c r="F96" s="22"/>
    </row>
    <row r="97" spans="1:6" ht="11.25">
      <c r="A97" s="18">
        <v>221113</v>
      </c>
      <c r="B97" s="24" t="s">
        <v>3315</v>
      </c>
      <c r="C97" s="24" t="str">
        <f t="shared" si="1"/>
        <v>221113 - Nuclear Electric Power Generation</v>
      </c>
      <c r="D97" s="22"/>
      <c r="E97" s="22" t="s">
        <v>3860</v>
      </c>
      <c r="F97" s="22"/>
    </row>
    <row r="98" spans="1:6" ht="11.25">
      <c r="A98" s="18">
        <v>221119</v>
      </c>
      <c r="B98" s="24" t="s">
        <v>3316</v>
      </c>
      <c r="C98" s="24" t="str">
        <f t="shared" si="1"/>
        <v>221119 - Other Electric Power Generation</v>
      </c>
      <c r="D98" s="22"/>
      <c r="E98" s="22" t="s">
        <v>3860</v>
      </c>
      <c r="F98" s="22"/>
    </row>
    <row r="99" spans="1:6" ht="11.25">
      <c r="A99" s="18">
        <v>221121</v>
      </c>
      <c r="B99" s="24" t="s">
        <v>3317</v>
      </c>
      <c r="C99" s="24" t="str">
        <f t="shared" si="1"/>
        <v>221121 - Electric Bulk Power Transmission and Control</v>
      </c>
      <c r="D99" s="22"/>
      <c r="E99" s="22" t="s">
        <v>3860</v>
      </c>
      <c r="F99" s="22"/>
    </row>
    <row r="100" spans="1:6" ht="11.25">
      <c r="A100" s="18">
        <v>221122</v>
      </c>
      <c r="B100" s="24" t="s">
        <v>3318</v>
      </c>
      <c r="C100" s="24" t="str">
        <f t="shared" si="1"/>
        <v>221122 - Electric Power Distribution</v>
      </c>
      <c r="D100" s="22"/>
      <c r="E100" s="22" t="s">
        <v>3860</v>
      </c>
      <c r="F100" s="22"/>
    </row>
    <row r="101" spans="1:6" ht="11.25">
      <c r="A101" s="18">
        <v>221210</v>
      </c>
      <c r="B101" s="24" t="s">
        <v>3319</v>
      </c>
      <c r="C101" s="24" t="str">
        <f t="shared" si="1"/>
        <v>221210 - Natural Gas Distribution</v>
      </c>
      <c r="D101" s="22"/>
      <c r="E101" s="22" t="s">
        <v>3860</v>
      </c>
      <c r="F101" s="22"/>
    </row>
    <row r="102" spans="1:6" ht="11.25">
      <c r="A102" s="18">
        <v>221310</v>
      </c>
      <c r="B102" s="24" t="s">
        <v>3320</v>
      </c>
      <c r="C102" s="24" t="str">
        <f t="shared" si="1"/>
        <v>221310 - Water Supply and Irrigation Systems</v>
      </c>
      <c r="D102" s="22"/>
      <c r="E102" s="22" t="s">
        <v>3860</v>
      </c>
      <c r="F102" s="22"/>
    </row>
    <row r="103" spans="1:6" ht="11.25">
      <c r="A103" s="18">
        <v>221320</v>
      </c>
      <c r="B103" s="24" t="s">
        <v>3321</v>
      </c>
      <c r="C103" s="24" t="str">
        <f t="shared" si="1"/>
        <v>221320 - Sewage Treatment Facilities</v>
      </c>
      <c r="D103" s="22"/>
      <c r="E103" s="22" t="s">
        <v>3860</v>
      </c>
      <c r="F103" s="22"/>
    </row>
    <row r="104" spans="1:6" ht="11.25">
      <c r="A104" s="18">
        <v>221330</v>
      </c>
      <c r="B104" s="24" t="s">
        <v>3322</v>
      </c>
      <c r="C104" s="24" t="str">
        <f t="shared" si="1"/>
        <v>221330 - Steam and Air-Conditioning Supply</v>
      </c>
      <c r="D104" s="22"/>
      <c r="E104" s="22" t="s">
        <v>3860</v>
      </c>
      <c r="F104" s="22"/>
    </row>
    <row r="105" spans="1:6" ht="11.25">
      <c r="A105" s="18">
        <v>236115</v>
      </c>
      <c r="B105" s="24" t="s">
        <v>3324</v>
      </c>
      <c r="C105" s="24" t="str">
        <f t="shared" si="1"/>
        <v>236115 - New Single-Family Housing Construction (except Operative Builders)</v>
      </c>
      <c r="D105" s="22"/>
      <c r="E105" s="22" t="s">
        <v>3860</v>
      </c>
      <c r="F105" s="22"/>
    </row>
    <row r="106" spans="1:6" ht="11.25">
      <c r="A106" s="18">
        <v>236116</v>
      </c>
      <c r="B106" s="24" t="s">
        <v>1467</v>
      </c>
      <c r="C106" s="24" t="str">
        <f t="shared" si="1"/>
        <v>236116 - New Multifamily Housing Construction (except Operative Builders)</v>
      </c>
      <c r="D106" s="22"/>
      <c r="E106" s="22" t="s">
        <v>3860</v>
      </c>
      <c r="F106" s="22"/>
    </row>
    <row r="107" spans="1:6" ht="11.25">
      <c r="A107" s="18">
        <v>236117</v>
      </c>
      <c r="B107" s="24" t="s">
        <v>165</v>
      </c>
      <c r="C107" s="24" t="str">
        <f t="shared" si="1"/>
        <v>236117 - New Housing Operative Builders</v>
      </c>
      <c r="D107" s="22"/>
      <c r="E107" s="22" t="s">
        <v>3860</v>
      </c>
      <c r="F107" s="22"/>
    </row>
    <row r="108" spans="1:6" ht="11.25">
      <c r="A108" s="18">
        <v>236118</v>
      </c>
      <c r="B108" s="24" t="s">
        <v>166</v>
      </c>
      <c r="C108" s="24" t="str">
        <f t="shared" si="1"/>
        <v>236118 - Residential Remodelers</v>
      </c>
      <c r="D108" s="22"/>
      <c r="E108" s="22" t="s">
        <v>3860</v>
      </c>
      <c r="F108" s="22"/>
    </row>
    <row r="109" spans="1:6" ht="11.25">
      <c r="A109" s="18">
        <v>236210</v>
      </c>
      <c r="B109" s="24" t="s">
        <v>167</v>
      </c>
      <c r="C109" s="24" t="str">
        <f t="shared" si="1"/>
        <v>236210 - Industrial Building Construction</v>
      </c>
      <c r="D109" s="22"/>
      <c r="E109" s="22" t="s">
        <v>3860</v>
      </c>
      <c r="F109" s="22"/>
    </row>
    <row r="110" spans="1:6" ht="11.25">
      <c r="A110" s="18">
        <v>236220</v>
      </c>
      <c r="B110" s="24" t="s">
        <v>168</v>
      </c>
      <c r="C110" s="24" t="str">
        <f t="shared" si="1"/>
        <v>236220 - Commercial and Institutional Building Construction</v>
      </c>
      <c r="D110" s="22"/>
      <c r="E110" s="22" t="s">
        <v>3860</v>
      </c>
      <c r="F110" s="22"/>
    </row>
    <row r="111" spans="1:6" ht="11.25">
      <c r="A111" s="18">
        <v>237110</v>
      </c>
      <c r="B111" s="24" t="s">
        <v>169</v>
      </c>
      <c r="C111" s="24" t="str">
        <f t="shared" si="1"/>
        <v>237110 - Water and Sewer Line and Related Structures Construction</v>
      </c>
      <c r="D111" s="22"/>
      <c r="E111" s="22" t="s">
        <v>3860</v>
      </c>
      <c r="F111" s="22"/>
    </row>
    <row r="112" spans="1:6" ht="11.25">
      <c r="A112" s="18">
        <v>237120</v>
      </c>
      <c r="B112" s="24" t="s">
        <v>170</v>
      </c>
      <c r="C112" s="24" t="str">
        <f t="shared" si="1"/>
        <v>237120 - Oil and Gas Pipeline and Related Structures Construction</v>
      </c>
      <c r="D112" s="22"/>
      <c r="E112" s="22" t="s">
        <v>3860</v>
      </c>
      <c r="F112" s="22"/>
    </row>
    <row r="113" spans="1:6" ht="11.25">
      <c r="A113" s="18">
        <v>237130</v>
      </c>
      <c r="B113" s="24" t="s">
        <v>171</v>
      </c>
      <c r="C113" s="24" t="str">
        <f t="shared" si="1"/>
        <v>237130 - Power and Communication Line and Related Structures Construction</v>
      </c>
      <c r="D113" s="22"/>
      <c r="E113" s="22" t="s">
        <v>3860</v>
      </c>
      <c r="F113" s="22"/>
    </row>
    <row r="114" spans="1:6" ht="11.25">
      <c r="A114" s="18">
        <v>237210</v>
      </c>
      <c r="B114" s="24" t="s">
        <v>3323</v>
      </c>
      <c r="C114" s="24" t="str">
        <f t="shared" si="1"/>
        <v>237210 - Land Subdivision</v>
      </c>
      <c r="D114" s="22"/>
      <c r="E114" s="22" t="s">
        <v>3860</v>
      </c>
      <c r="F114" s="22"/>
    </row>
    <row r="115" spans="1:6" ht="11.25">
      <c r="A115" s="18">
        <v>237310</v>
      </c>
      <c r="B115" s="24" t="s">
        <v>172</v>
      </c>
      <c r="C115" s="24" t="str">
        <f t="shared" si="1"/>
        <v>237310 - Highway, Street, and Bridge Construction</v>
      </c>
      <c r="D115" s="22"/>
      <c r="E115" s="22" t="s">
        <v>3860</v>
      </c>
      <c r="F115" s="22"/>
    </row>
    <row r="116" spans="1:6" ht="11.25">
      <c r="A116" s="18">
        <v>237990</v>
      </c>
      <c r="B116" s="24" t="s">
        <v>173</v>
      </c>
      <c r="C116" s="24" t="str">
        <f t="shared" si="1"/>
        <v>237990 - Other Heavy and Civil Engineering Construction</v>
      </c>
      <c r="D116" s="22"/>
      <c r="E116" s="22" t="s">
        <v>3860</v>
      </c>
      <c r="F116" s="22"/>
    </row>
    <row r="117" spans="1:6" ht="11.25">
      <c r="A117" s="18">
        <v>238110</v>
      </c>
      <c r="B117" s="24" t="s">
        <v>3930</v>
      </c>
      <c r="C117" s="24" t="str">
        <f t="shared" si="1"/>
        <v>238110 - Poured Concrete Foundation and Structure Contractors</v>
      </c>
      <c r="D117" s="22"/>
      <c r="E117" s="22" t="s">
        <v>3860</v>
      </c>
      <c r="F117" s="22"/>
    </row>
    <row r="118" spans="1:6" ht="11.25">
      <c r="A118" s="18">
        <v>238120</v>
      </c>
      <c r="B118" s="24" t="s">
        <v>3931</v>
      </c>
      <c r="C118" s="24" t="str">
        <f t="shared" si="1"/>
        <v>238120 - Structural Steel and Precast Concrete Contractors</v>
      </c>
      <c r="D118" s="22"/>
      <c r="E118" s="22" t="s">
        <v>3860</v>
      </c>
      <c r="F118" s="22"/>
    </row>
    <row r="119" spans="1:6" ht="11.25">
      <c r="A119" s="18">
        <v>238130</v>
      </c>
      <c r="B119" s="24" t="s">
        <v>3934</v>
      </c>
      <c r="C119" s="24" t="str">
        <f t="shared" si="1"/>
        <v>238130 - Framing Contractors</v>
      </c>
      <c r="D119" s="22"/>
      <c r="E119" s="22" t="s">
        <v>3860</v>
      </c>
      <c r="F119" s="22"/>
    </row>
    <row r="120" spans="1:6" ht="11.25">
      <c r="A120" s="18">
        <v>238140</v>
      </c>
      <c r="B120" s="24" t="s">
        <v>174</v>
      </c>
      <c r="C120" s="24" t="str">
        <f t="shared" si="1"/>
        <v>238140 - Masonry Contractors</v>
      </c>
      <c r="D120" s="22"/>
      <c r="E120" s="22" t="s">
        <v>3860</v>
      </c>
      <c r="F120" s="22"/>
    </row>
    <row r="121" spans="1:6" ht="11.25">
      <c r="A121" s="18">
        <v>238150</v>
      </c>
      <c r="B121" s="24" t="s">
        <v>3932</v>
      </c>
      <c r="C121" s="24" t="str">
        <f t="shared" si="1"/>
        <v>238150 - Glass and Glazing Contractors</v>
      </c>
      <c r="D121" s="22"/>
      <c r="E121" s="22" t="s">
        <v>3860</v>
      </c>
      <c r="F121" s="22"/>
    </row>
    <row r="122" spans="1:6" ht="11.25">
      <c r="A122" s="18">
        <v>238160</v>
      </c>
      <c r="B122" s="24" t="s">
        <v>2985</v>
      </c>
      <c r="C122" s="24" t="str">
        <f t="shared" si="1"/>
        <v>238160 - Roofing Contractors</v>
      </c>
      <c r="D122" s="22"/>
      <c r="E122" s="22" t="s">
        <v>3860</v>
      </c>
      <c r="F122" s="22"/>
    </row>
    <row r="123" spans="1:6" ht="11.25">
      <c r="A123" s="18">
        <v>238170</v>
      </c>
      <c r="B123" s="24" t="s">
        <v>2986</v>
      </c>
      <c r="C123" s="24" t="str">
        <f t="shared" si="1"/>
        <v>238170 - Siding Contractors</v>
      </c>
      <c r="D123" s="22"/>
      <c r="E123" s="22" t="s">
        <v>3860</v>
      </c>
      <c r="F123" s="22"/>
    </row>
    <row r="124" spans="1:6" ht="11.25">
      <c r="A124" s="18">
        <v>238190</v>
      </c>
      <c r="B124" s="24" t="s">
        <v>175</v>
      </c>
      <c r="C124" s="24" t="str">
        <f t="shared" si="1"/>
        <v>238190 - Other Foundation, Structure, and Building Exterior Contractors</v>
      </c>
      <c r="D124" s="22"/>
      <c r="E124" s="22" t="s">
        <v>3860</v>
      </c>
      <c r="F124" s="22"/>
    </row>
    <row r="125" spans="1:6" ht="11.25">
      <c r="A125" s="18">
        <v>238210</v>
      </c>
      <c r="B125" s="24" t="s">
        <v>176</v>
      </c>
      <c r="C125" s="24" t="str">
        <f t="shared" si="1"/>
        <v>238210 - Electrical Contractors and Other Wiring Installation Contractors</v>
      </c>
      <c r="D125" s="22"/>
      <c r="E125" s="22" t="s">
        <v>3860</v>
      </c>
      <c r="F125" s="22"/>
    </row>
    <row r="126" spans="1:6" ht="11.25">
      <c r="A126" s="18">
        <v>238220</v>
      </c>
      <c r="B126" s="24" t="s">
        <v>177</v>
      </c>
      <c r="C126" s="24" t="str">
        <f t="shared" si="1"/>
        <v>238220 - Plumbing, Heating, and Air-Conditioning Contractors</v>
      </c>
      <c r="D126" s="22"/>
      <c r="E126" s="22" t="s">
        <v>3860</v>
      </c>
      <c r="F126" s="22"/>
    </row>
    <row r="127" spans="1:6" ht="11.25">
      <c r="A127" s="18">
        <v>238290</v>
      </c>
      <c r="B127" s="24" t="s">
        <v>178</v>
      </c>
      <c r="C127" s="24" t="str">
        <f t="shared" si="1"/>
        <v>238290 - Other Building Equipment Contractors</v>
      </c>
      <c r="D127" s="22"/>
      <c r="E127" s="22" t="s">
        <v>3860</v>
      </c>
      <c r="F127" s="22"/>
    </row>
    <row r="128" spans="1:6" ht="11.25">
      <c r="A128" s="18">
        <v>238310</v>
      </c>
      <c r="B128" s="24" t="s">
        <v>3933</v>
      </c>
      <c r="C128" s="24" t="str">
        <f t="shared" si="1"/>
        <v>238310 - Drywall and Insulation Contractors</v>
      </c>
      <c r="D128" s="22"/>
      <c r="E128" s="22" t="s">
        <v>3860</v>
      </c>
      <c r="F128" s="22"/>
    </row>
    <row r="129" spans="1:6" ht="11.25">
      <c r="A129" s="18">
        <v>238320</v>
      </c>
      <c r="B129" s="24" t="s">
        <v>2982</v>
      </c>
      <c r="C129" s="24" t="str">
        <f t="shared" si="1"/>
        <v>238320 - Painting and Wall Covering Contractors</v>
      </c>
      <c r="D129" s="22"/>
      <c r="E129" s="22" t="s">
        <v>3860</v>
      </c>
      <c r="F129" s="22"/>
    </row>
    <row r="130" spans="1:6" ht="11.25">
      <c r="A130" s="18">
        <v>238330</v>
      </c>
      <c r="B130" s="24" t="s">
        <v>2984</v>
      </c>
      <c r="C130" s="24" t="str">
        <f aca="true" t="shared" si="2" ref="C130:C193">A130&amp;" - "&amp;B130</f>
        <v>238330 - Flooring Contractors</v>
      </c>
      <c r="D130" s="22"/>
      <c r="E130" s="22" t="s">
        <v>3860</v>
      </c>
      <c r="F130" s="22"/>
    </row>
    <row r="131" spans="1:6" ht="11.25">
      <c r="A131" s="18">
        <v>238340</v>
      </c>
      <c r="B131" s="24" t="s">
        <v>2983</v>
      </c>
      <c r="C131" s="24" t="str">
        <f t="shared" si="2"/>
        <v>238340 - Tile and Terrazzo Contractors</v>
      </c>
      <c r="D131" s="22"/>
      <c r="E131" s="22" t="s">
        <v>3860</v>
      </c>
      <c r="F131" s="22"/>
    </row>
    <row r="132" spans="1:6" ht="11.25">
      <c r="A132" s="18">
        <v>238350</v>
      </c>
      <c r="B132" s="24" t="s">
        <v>3935</v>
      </c>
      <c r="C132" s="24" t="str">
        <f t="shared" si="2"/>
        <v>238350 - Finish Carpentry Contractors</v>
      </c>
      <c r="D132" s="22"/>
      <c r="E132" s="22" t="s">
        <v>3860</v>
      </c>
      <c r="F132" s="22"/>
    </row>
    <row r="133" spans="1:6" ht="11.25">
      <c r="A133" s="18">
        <v>238390</v>
      </c>
      <c r="B133" s="24" t="s">
        <v>179</v>
      </c>
      <c r="C133" s="24" t="str">
        <f t="shared" si="2"/>
        <v>238390 - Other Building Finishing Contractors</v>
      </c>
      <c r="D133" s="22"/>
      <c r="E133" s="22" t="s">
        <v>3860</v>
      </c>
      <c r="F133" s="22"/>
    </row>
    <row r="134" spans="1:6" ht="11.25">
      <c r="A134" s="18">
        <v>238910</v>
      </c>
      <c r="B134" s="24" t="s">
        <v>180</v>
      </c>
      <c r="C134" s="24" t="str">
        <f t="shared" si="2"/>
        <v>238910 - Site Preparation Contractors</v>
      </c>
      <c r="D134" s="22"/>
      <c r="E134" s="22" t="s">
        <v>3860</v>
      </c>
      <c r="F134" s="22"/>
    </row>
    <row r="135" spans="1:6" ht="11.25">
      <c r="A135" s="18">
        <v>238990</v>
      </c>
      <c r="B135" s="24" t="s">
        <v>181</v>
      </c>
      <c r="C135" s="24" t="str">
        <f t="shared" si="2"/>
        <v>238990 - All Other Specialty Trade Contractors</v>
      </c>
      <c r="D135" s="22"/>
      <c r="E135" s="22" t="s">
        <v>3860</v>
      </c>
      <c r="F135" s="22"/>
    </row>
    <row r="136" spans="1:6" ht="11.25">
      <c r="A136" s="18">
        <v>311111</v>
      </c>
      <c r="B136" s="24" t="s">
        <v>3936</v>
      </c>
      <c r="C136" s="24" t="str">
        <f t="shared" si="2"/>
        <v>311111 - Dog and Cat Food Manufacturing</v>
      </c>
      <c r="D136" s="22"/>
      <c r="E136" s="22" t="s">
        <v>3860</v>
      </c>
      <c r="F136" s="22"/>
    </row>
    <row r="137" spans="1:6" ht="11.25">
      <c r="A137" s="18">
        <v>311119</v>
      </c>
      <c r="B137" s="24" t="s">
        <v>3937</v>
      </c>
      <c r="C137" s="24" t="str">
        <f t="shared" si="2"/>
        <v>311119 - Other Animal Food Manufacturing</v>
      </c>
      <c r="D137" s="22"/>
      <c r="E137" s="22" t="s">
        <v>3860</v>
      </c>
      <c r="F137" s="22"/>
    </row>
    <row r="138" spans="1:6" ht="11.25">
      <c r="A138" s="18">
        <v>311211</v>
      </c>
      <c r="B138" s="24" t="s">
        <v>3938</v>
      </c>
      <c r="C138" s="24" t="str">
        <f t="shared" si="2"/>
        <v>311211 - Flour Milling</v>
      </c>
      <c r="D138" s="22"/>
      <c r="E138" s="22" t="s">
        <v>3860</v>
      </c>
      <c r="F138" s="22"/>
    </row>
    <row r="139" spans="1:6" ht="11.25">
      <c r="A139" s="18">
        <v>311212</v>
      </c>
      <c r="B139" s="24" t="s">
        <v>3939</v>
      </c>
      <c r="C139" s="24" t="str">
        <f t="shared" si="2"/>
        <v>311212 - Rice Milling</v>
      </c>
      <c r="D139" s="22"/>
      <c r="E139" s="22" t="s">
        <v>3860</v>
      </c>
      <c r="F139" s="22"/>
    </row>
    <row r="140" spans="1:6" ht="11.25">
      <c r="A140" s="18">
        <v>311213</v>
      </c>
      <c r="B140" s="24" t="s">
        <v>3940</v>
      </c>
      <c r="C140" s="24" t="str">
        <f t="shared" si="2"/>
        <v>311213 - Malt Manufacturing</v>
      </c>
      <c r="D140" s="22"/>
      <c r="E140" s="22" t="s">
        <v>3860</v>
      </c>
      <c r="F140" s="22"/>
    </row>
    <row r="141" spans="1:6" ht="11.25">
      <c r="A141" s="18">
        <v>311221</v>
      </c>
      <c r="B141" s="24" t="s">
        <v>3941</v>
      </c>
      <c r="C141" s="24" t="str">
        <f t="shared" si="2"/>
        <v>311221 - Wet Corn Milling</v>
      </c>
      <c r="D141" s="22"/>
      <c r="E141" s="22" t="s">
        <v>3860</v>
      </c>
      <c r="F141" s="22"/>
    </row>
    <row r="142" spans="1:6" ht="11.25">
      <c r="A142" s="18">
        <v>311222</v>
      </c>
      <c r="B142" s="24" t="s">
        <v>3942</v>
      </c>
      <c r="C142" s="24" t="str">
        <f t="shared" si="2"/>
        <v>311222 - Soybean Processing</v>
      </c>
      <c r="D142" s="22"/>
      <c r="E142" s="22" t="s">
        <v>3860</v>
      </c>
      <c r="F142" s="22"/>
    </row>
    <row r="143" spans="1:6" ht="11.25">
      <c r="A143" s="18">
        <v>311223</v>
      </c>
      <c r="B143" s="24" t="s">
        <v>3943</v>
      </c>
      <c r="C143" s="24" t="str">
        <f t="shared" si="2"/>
        <v>311223 - Other Oilseed Processing</v>
      </c>
      <c r="D143" s="22"/>
      <c r="E143" s="22" t="s">
        <v>3860</v>
      </c>
      <c r="F143" s="22"/>
    </row>
    <row r="144" spans="1:6" ht="11.25">
      <c r="A144" s="18">
        <v>311225</v>
      </c>
      <c r="B144" s="24" t="s">
        <v>3325</v>
      </c>
      <c r="C144" s="24" t="str">
        <f t="shared" si="2"/>
        <v>311225 - Fats and Oils Refining and Blending</v>
      </c>
      <c r="D144" s="22"/>
      <c r="E144" s="22" t="s">
        <v>3860</v>
      </c>
      <c r="F144" s="22"/>
    </row>
    <row r="145" spans="1:6" ht="11.25">
      <c r="A145" s="18">
        <v>311230</v>
      </c>
      <c r="B145" s="24" t="s">
        <v>3326</v>
      </c>
      <c r="C145" s="24" t="str">
        <f t="shared" si="2"/>
        <v>311230 - Breakfast Cereal Manufacturing</v>
      </c>
      <c r="D145" s="22"/>
      <c r="E145" s="22" t="s">
        <v>3860</v>
      </c>
      <c r="F145" s="22"/>
    </row>
    <row r="146" spans="1:6" ht="11.25">
      <c r="A146" s="18">
        <v>311311</v>
      </c>
      <c r="B146" s="24" t="s">
        <v>3327</v>
      </c>
      <c r="C146" s="24" t="str">
        <f t="shared" si="2"/>
        <v>311311 - Sugarcane Mills</v>
      </c>
      <c r="D146" s="22"/>
      <c r="E146" s="22" t="s">
        <v>3860</v>
      </c>
      <c r="F146" s="22"/>
    </row>
    <row r="147" spans="1:6" ht="11.25">
      <c r="A147" s="18">
        <v>311312</v>
      </c>
      <c r="B147" s="24" t="s">
        <v>3328</v>
      </c>
      <c r="C147" s="24" t="str">
        <f t="shared" si="2"/>
        <v>311312 - Cane Sugar Refining</v>
      </c>
      <c r="D147" s="22"/>
      <c r="E147" s="22" t="s">
        <v>3860</v>
      </c>
      <c r="F147" s="22"/>
    </row>
    <row r="148" spans="1:6" ht="11.25">
      <c r="A148" s="18">
        <v>311313</v>
      </c>
      <c r="B148" s="24" t="s">
        <v>3329</v>
      </c>
      <c r="C148" s="24" t="str">
        <f t="shared" si="2"/>
        <v>311313 - Beet Sugar Manufacturing</v>
      </c>
      <c r="D148" s="22"/>
      <c r="E148" s="22" t="s">
        <v>3860</v>
      </c>
      <c r="F148" s="22"/>
    </row>
    <row r="149" spans="1:6" ht="11.25">
      <c r="A149" s="18">
        <v>311320</v>
      </c>
      <c r="B149" s="24" t="s">
        <v>3330</v>
      </c>
      <c r="C149" s="24" t="str">
        <f t="shared" si="2"/>
        <v>311320 - Chocolate and Confectionery Manufacturing from Cacao Beans</v>
      </c>
      <c r="D149" s="22"/>
      <c r="E149" s="22" t="s">
        <v>3860</v>
      </c>
      <c r="F149" s="22"/>
    </row>
    <row r="150" spans="1:6" ht="11.25">
      <c r="A150" s="18">
        <v>311330</v>
      </c>
      <c r="B150" s="24" t="s">
        <v>3331</v>
      </c>
      <c r="C150" s="24" t="str">
        <f t="shared" si="2"/>
        <v>311330 - Confectionery Manufacturing from Purchased Chocolate</v>
      </c>
      <c r="D150" s="22"/>
      <c r="E150" s="22" t="s">
        <v>3860</v>
      </c>
      <c r="F150" s="22"/>
    </row>
    <row r="151" spans="1:6" ht="11.25">
      <c r="A151" s="18">
        <v>311340</v>
      </c>
      <c r="B151" s="24" t="s">
        <v>3332</v>
      </c>
      <c r="C151" s="24" t="str">
        <f t="shared" si="2"/>
        <v>311340 - Nonchocolate Confectionery Manufacturing</v>
      </c>
      <c r="D151" s="22"/>
      <c r="E151" s="22" t="s">
        <v>3860</v>
      </c>
      <c r="F151" s="22"/>
    </row>
    <row r="152" spans="1:6" ht="11.25">
      <c r="A152" s="18">
        <v>311411</v>
      </c>
      <c r="B152" s="24" t="s">
        <v>3333</v>
      </c>
      <c r="C152" s="24" t="str">
        <f t="shared" si="2"/>
        <v>311411 - Frozen Fruit, Juice, and Vegetable Manufacturing</v>
      </c>
      <c r="D152" s="22"/>
      <c r="E152" s="22" t="s">
        <v>3860</v>
      </c>
      <c r="F152" s="22"/>
    </row>
    <row r="153" spans="1:6" ht="11.25">
      <c r="A153" s="18">
        <v>311412</v>
      </c>
      <c r="B153" s="24" t="s">
        <v>3334</v>
      </c>
      <c r="C153" s="24" t="str">
        <f t="shared" si="2"/>
        <v>311412 - Frozen Specialty Food Manufacturing</v>
      </c>
      <c r="D153" s="22"/>
      <c r="E153" s="22" t="s">
        <v>3860</v>
      </c>
      <c r="F153" s="22"/>
    </row>
    <row r="154" spans="1:6" ht="11.25">
      <c r="A154" s="18">
        <v>311421</v>
      </c>
      <c r="B154" s="24" t="s">
        <v>1468</v>
      </c>
      <c r="C154" s="24" t="str">
        <f t="shared" si="2"/>
        <v>311421 - Fruit and Vegetable Canning</v>
      </c>
      <c r="D154" s="22"/>
      <c r="E154" s="22" t="s">
        <v>3860</v>
      </c>
      <c r="F154" s="22"/>
    </row>
    <row r="155" spans="1:6" ht="11.25">
      <c r="A155" s="18">
        <v>311422</v>
      </c>
      <c r="B155" s="24" t="s">
        <v>1469</v>
      </c>
      <c r="C155" s="24" t="str">
        <f t="shared" si="2"/>
        <v>311422 - Specialty Canning</v>
      </c>
      <c r="D155" s="22"/>
      <c r="E155" s="22" t="s">
        <v>3860</v>
      </c>
      <c r="F155" s="22"/>
    </row>
    <row r="156" spans="1:6" ht="11.25">
      <c r="A156" s="18">
        <v>311423</v>
      </c>
      <c r="B156" s="24" t="s">
        <v>1470</v>
      </c>
      <c r="C156" s="24" t="str">
        <f t="shared" si="2"/>
        <v>311423 - Dried and Dehydrated Food Manufacturing</v>
      </c>
      <c r="D156" s="22"/>
      <c r="E156" s="22" t="s">
        <v>3860</v>
      </c>
      <c r="F156" s="22"/>
    </row>
    <row r="157" spans="1:6" ht="11.25">
      <c r="A157" s="18">
        <v>311511</v>
      </c>
      <c r="B157" s="24" t="s">
        <v>1471</v>
      </c>
      <c r="C157" s="24" t="str">
        <f t="shared" si="2"/>
        <v>311511 - Fluid Milk Manufacturing</v>
      </c>
      <c r="D157" s="22"/>
      <c r="E157" s="22" t="s">
        <v>3860</v>
      </c>
      <c r="F157" s="22"/>
    </row>
    <row r="158" spans="1:6" ht="11.25">
      <c r="A158" s="18">
        <v>311512</v>
      </c>
      <c r="B158" s="24" t="s">
        <v>1472</v>
      </c>
      <c r="C158" s="24" t="str">
        <f t="shared" si="2"/>
        <v>311512 - Creamery Butter Manufacturing</v>
      </c>
      <c r="D158" s="22"/>
      <c r="E158" s="22" t="s">
        <v>3860</v>
      </c>
      <c r="F158" s="22"/>
    </row>
    <row r="159" spans="1:6" ht="11.25">
      <c r="A159" s="18">
        <v>311513</v>
      </c>
      <c r="B159" s="24" t="s">
        <v>1473</v>
      </c>
      <c r="C159" s="24" t="str">
        <f t="shared" si="2"/>
        <v>311513 - Cheese Manufacturing</v>
      </c>
      <c r="D159" s="22"/>
      <c r="E159" s="22" t="s">
        <v>3860</v>
      </c>
      <c r="F159" s="22"/>
    </row>
    <row r="160" spans="1:6" ht="11.25">
      <c r="A160" s="18">
        <v>311514</v>
      </c>
      <c r="B160" s="24" t="s">
        <v>1474</v>
      </c>
      <c r="C160" s="24" t="str">
        <f t="shared" si="2"/>
        <v>311514 - Dry, Condensed, and Evaporated Dairy Product Manufacturing</v>
      </c>
      <c r="D160" s="22"/>
      <c r="E160" s="22" t="s">
        <v>3860</v>
      </c>
      <c r="F160" s="22"/>
    </row>
    <row r="161" spans="1:6" ht="11.25">
      <c r="A161" s="18">
        <v>311520</v>
      </c>
      <c r="B161" s="24" t="s">
        <v>1475</v>
      </c>
      <c r="C161" s="24" t="str">
        <f t="shared" si="2"/>
        <v>311520 - Ice Cream and Frozen Dessert Manufacturing</v>
      </c>
      <c r="D161" s="22"/>
      <c r="E161" s="22" t="s">
        <v>3860</v>
      </c>
      <c r="F161" s="22"/>
    </row>
    <row r="162" spans="1:6" ht="11.25">
      <c r="A162" s="18">
        <v>311611</v>
      </c>
      <c r="B162" s="24" t="s">
        <v>1476</v>
      </c>
      <c r="C162" s="24" t="str">
        <f t="shared" si="2"/>
        <v>311611 - Animal (except Poultry) Slaughtering</v>
      </c>
      <c r="D162" s="22"/>
      <c r="E162" s="22" t="s">
        <v>3860</v>
      </c>
      <c r="F162" s="22"/>
    </row>
    <row r="163" spans="1:6" ht="11.25">
      <c r="A163" s="18">
        <v>311612</v>
      </c>
      <c r="B163" s="24" t="s">
        <v>1477</v>
      </c>
      <c r="C163" s="24" t="str">
        <f t="shared" si="2"/>
        <v>311612 - Meat Processed from Carcasses</v>
      </c>
      <c r="D163" s="22"/>
      <c r="E163" s="22" t="s">
        <v>3860</v>
      </c>
      <c r="F163" s="22"/>
    </row>
    <row r="164" spans="1:6" ht="11.25">
      <c r="A164" s="18">
        <v>311613</v>
      </c>
      <c r="B164" s="24" t="s">
        <v>1478</v>
      </c>
      <c r="C164" s="24" t="str">
        <f t="shared" si="2"/>
        <v>311613 - Rendering and Meat Byproduct Processing</v>
      </c>
      <c r="D164" s="22"/>
      <c r="E164" s="22" t="s">
        <v>3860</v>
      </c>
      <c r="F164" s="22"/>
    </row>
    <row r="165" spans="1:6" ht="11.25">
      <c r="A165" s="18">
        <v>311615</v>
      </c>
      <c r="B165" s="24" t="s">
        <v>1479</v>
      </c>
      <c r="C165" s="24" t="str">
        <f t="shared" si="2"/>
        <v>311615 - Poultry Processing</v>
      </c>
      <c r="D165" s="22"/>
      <c r="E165" s="22" t="s">
        <v>3860</v>
      </c>
      <c r="F165" s="22"/>
    </row>
    <row r="166" spans="1:6" ht="11.25">
      <c r="A166" s="18">
        <v>311711</v>
      </c>
      <c r="B166" s="24" t="s">
        <v>1480</v>
      </c>
      <c r="C166" s="24" t="str">
        <f t="shared" si="2"/>
        <v>311711 - Seafood Canning</v>
      </c>
      <c r="D166" s="22"/>
      <c r="E166" s="22" t="s">
        <v>3860</v>
      </c>
      <c r="F166" s="22"/>
    </row>
    <row r="167" spans="1:6" ht="11.25">
      <c r="A167" s="18">
        <v>311712</v>
      </c>
      <c r="B167" s="24" t="s">
        <v>1481</v>
      </c>
      <c r="C167" s="24" t="str">
        <f t="shared" si="2"/>
        <v>311712 - Fresh and Frozen Seafood Processing</v>
      </c>
      <c r="D167" s="22"/>
      <c r="E167" s="22" t="s">
        <v>3860</v>
      </c>
      <c r="F167" s="22"/>
    </row>
    <row r="168" spans="1:6" ht="11.25">
      <c r="A168" s="18">
        <v>311811</v>
      </c>
      <c r="B168" s="24" t="s">
        <v>1482</v>
      </c>
      <c r="C168" s="24" t="str">
        <f t="shared" si="2"/>
        <v>311811 - Retail Bakeries</v>
      </c>
      <c r="D168" s="22"/>
      <c r="E168" s="22" t="s">
        <v>3860</v>
      </c>
      <c r="F168" s="22"/>
    </row>
    <row r="169" spans="1:6" ht="11.25">
      <c r="A169" s="18">
        <v>311812</v>
      </c>
      <c r="B169" s="24" t="s">
        <v>1483</v>
      </c>
      <c r="C169" s="24" t="str">
        <f t="shared" si="2"/>
        <v>311812 - Commercial Bakeries</v>
      </c>
      <c r="D169" s="22"/>
      <c r="E169" s="22" t="s">
        <v>3860</v>
      </c>
      <c r="F169" s="22"/>
    </row>
    <row r="170" spans="1:6" ht="11.25">
      <c r="A170" s="18">
        <v>311813</v>
      </c>
      <c r="B170" s="24" t="s">
        <v>1484</v>
      </c>
      <c r="C170" s="24" t="str">
        <f t="shared" si="2"/>
        <v>311813 - Frozen Cakes, Pies, and Other Pastries Manufacturing</v>
      </c>
      <c r="D170" s="22"/>
      <c r="E170" s="22" t="s">
        <v>3860</v>
      </c>
      <c r="F170" s="22"/>
    </row>
    <row r="171" spans="1:6" ht="11.25">
      <c r="A171" s="18">
        <v>311821</v>
      </c>
      <c r="B171" s="24" t="s">
        <v>561</v>
      </c>
      <c r="C171" s="24" t="str">
        <f t="shared" si="2"/>
        <v>311821 - Cookie and Cracker Manufacturing</v>
      </c>
      <c r="D171" s="22"/>
      <c r="E171" s="22" t="s">
        <v>3860</v>
      </c>
      <c r="F171" s="22"/>
    </row>
    <row r="172" spans="1:6" ht="11.25">
      <c r="A172" s="18">
        <v>311822</v>
      </c>
      <c r="B172" s="24" t="s">
        <v>562</v>
      </c>
      <c r="C172" s="24" t="str">
        <f t="shared" si="2"/>
        <v>311822 - Flour Mixes and Dough Manufacturing from Purchased Flour</v>
      </c>
      <c r="D172" s="22"/>
      <c r="E172" s="22" t="s">
        <v>3860</v>
      </c>
      <c r="F172" s="22"/>
    </row>
    <row r="173" spans="1:6" ht="11.25">
      <c r="A173" s="18">
        <v>311823</v>
      </c>
      <c r="B173" s="24" t="s">
        <v>563</v>
      </c>
      <c r="C173" s="24" t="str">
        <f t="shared" si="2"/>
        <v>311823 - Dry Pasta Manufacturing</v>
      </c>
      <c r="D173" s="22"/>
      <c r="E173" s="22" t="s">
        <v>3860</v>
      </c>
      <c r="F173" s="22"/>
    </row>
    <row r="174" spans="1:6" ht="11.25">
      <c r="A174" s="18">
        <v>311830</v>
      </c>
      <c r="B174" s="24" t="s">
        <v>564</v>
      </c>
      <c r="C174" s="24" t="str">
        <f t="shared" si="2"/>
        <v>311830 - Tortilla Manufacturing</v>
      </c>
      <c r="D174" s="22"/>
      <c r="E174" s="22" t="s">
        <v>3860</v>
      </c>
      <c r="F174" s="22"/>
    </row>
    <row r="175" spans="1:6" ht="11.25">
      <c r="A175" s="18">
        <v>311911</v>
      </c>
      <c r="B175" s="24" t="s">
        <v>565</v>
      </c>
      <c r="C175" s="24" t="str">
        <f t="shared" si="2"/>
        <v>311911 - Roasted Nuts and Peanut Butter Manufacturing</v>
      </c>
      <c r="D175" s="22"/>
      <c r="E175" s="22" t="s">
        <v>3860</v>
      </c>
      <c r="F175" s="22"/>
    </row>
    <row r="176" spans="1:6" ht="11.25">
      <c r="A176" s="18">
        <v>311919</v>
      </c>
      <c r="B176" s="24" t="s">
        <v>566</v>
      </c>
      <c r="C176" s="24" t="str">
        <f t="shared" si="2"/>
        <v>311919 - Other Snack Food Manufacturing</v>
      </c>
      <c r="D176" s="22"/>
      <c r="E176" s="22" t="s">
        <v>3860</v>
      </c>
      <c r="F176" s="22"/>
    </row>
    <row r="177" spans="1:6" ht="11.25">
      <c r="A177" s="18">
        <v>311920</v>
      </c>
      <c r="B177" s="24" t="s">
        <v>567</v>
      </c>
      <c r="C177" s="24" t="str">
        <f t="shared" si="2"/>
        <v>311920 - Coffee and Tea Manufacturing</v>
      </c>
      <c r="D177" s="22"/>
      <c r="E177" s="22" t="s">
        <v>3860</v>
      </c>
      <c r="F177" s="22"/>
    </row>
    <row r="178" spans="1:6" ht="11.25">
      <c r="A178" s="18">
        <v>311930</v>
      </c>
      <c r="B178" s="24" t="s">
        <v>568</v>
      </c>
      <c r="C178" s="24" t="str">
        <f t="shared" si="2"/>
        <v>311930 - Flavoring Syrup and Concentrate Manufacturing</v>
      </c>
      <c r="D178" s="22"/>
      <c r="E178" s="22" t="s">
        <v>3860</v>
      </c>
      <c r="F178" s="22"/>
    </row>
    <row r="179" spans="1:6" ht="11.25">
      <c r="A179" s="18">
        <v>311941</v>
      </c>
      <c r="B179" s="24" t="s">
        <v>569</v>
      </c>
      <c r="C179" s="24" t="str">
        <f t="shared" si="2"/>
        <v>311941 - Mayonnaise, Dressing, and Other Prepared Sauce Manufacturing</v>
      </c>
      <c r="D179" s="22"/>
      <c r="E179" s="22" t="s">
        <v>3860</v>
      </c>
      <c r="F179" s="22"/>
    </row>
    <row r="180" spans="1:6" ht="11.25">
      <c r="A180" s="18">
        <v>311942</v>
      </c>
      <c r="B180" s="24" t="s">
        <v>570</v>
      </c>
      <c r="C180" s="24" t="str">
        <f t="shared" si="2"/>
        <v>311942 - Spice and Extract Manufacturing</v>
      </c>
      <c r="D180" s="22"/>
      <c r="E180" s="22" t="s">
        <v>3860</v>
      </c>
      <c r="F180" s="22"/>
    </row>
    <row r="181" spans="1:6" ht="11.25">
      <c r="A181" s="18">
        <v>311991</v>
      </c>
      <c r="B181" s="24" t="s">
        <v>571</v>
      </c>
      <c r="C181" s="24" t="str">
        <f t="shared" si="2"/>
        <v>311991 - Perishable Prepared Food Manufacturing</v>
      </c>
      <c r="D181" s="22"/>
      <c r="E181" s="22" t="s">
        <v>3860</v>
      </c>
      <c r="F181" s="22"/>
    </row>
    <row r="182" spans="1:6" ht="11.25">
      <c r="A182" s="18">
        <v>311999</v>
      </c>
      <c r="B182" s="24" t="s">
        <v>572</v>
      </c>
      <c r="C182" s="24" t="str">
        <f t="shared" si="2"/>
        <v>311999 - All Other Miscellaneous Food Manufacturing</v>
      </c>
      <c r="D182" s="22"/>
      <c r="E182" s="22" t="s">
        <v>3860</v>
      </c>
      <c r="F182" s="22"/>
    </row>
    <row r="183" spans="1:6" ht="11.25">
      <c r="A183" s="18">
        <v>312111</v>
      </c>
      <c r="B183" s="24" t="s">
        <v>573</v>
      </c>
      <c r="C183" s="24" t="str">
        <f t="shared" si="2"/>
        <v>312111 - Soft Drink Manufacturing</v>
      </c>
      <c r="D183" s="22"/>
      <c r="E183" s="22" t="s">
        <v>3860</v>
      </c>
      <c r="F183" s="22"/>
    </row>
    <row r="184" spans="1:6" ht="11.25">
      <c r="A184" s="18">
        <v>312112</v>
      </c>
      <c r="B184" s="24" t="s">
        <v>574</v>
      </c>
      <c r="C184" s="24" t="str">
        <f t="shared" si="2"/>
        <v>312112 - Bottled Water Manufacturing</v>
      </c>
      <c r="D184" s="22"/>
      <c r="E184" s="22" t="s">
        <v>3860</v>
      </c>
      <c r="F184" s="22"/>
    </row>
    <row r="185" spans="1:6" ht="11.25">
      <c r="A185" s="18">
        <v>312113</v>
      </c>
      <c r="B185" s="24" t="s">
        <v>575</v>
      </c>
      <c r="C185" s="24" t="str">
        <f t="shared" si="2"/>
        <v>312113 - Ice Manufacturing</v>
      </c>
      <c r="D185" s="22"/>
      <c r="E185" s="22" t="s">
        <v>3860</v>
      </c>
      <c r="F185" s="22"/>
    </row>
    <row r="186" spans="1:6" ht="11.25">
      <c r="A186" s="18">
        <v>312120</v>
      </c>
      <c r="B186" s="24" t="s">
        <v>576</v>
      </c>
      <c r="C186" s="24" t="str">
        <f t="shared" si="2"/>
        <v>312120 - Breweries</v>
      </c>
      <c r="D186" s="22"/>
      <c r="E186" s="22" t="s">
        <v>3860</v>
      </c>
      <c r="F186" s="22"/>
    </row>
    <row r="187" spans="1:6" ht="11.25">
      <c r="A187" s="18">
        <v>312130</v>
      </c>
      <c r="B187" s="24" t="s">
        <v>577</v>
      </c>
      <c r="C187" s="24" t="str">
        <f t="shared" si="2"/>
        <v>312130 - Wineries</v>
      </c>
      <c r="D187" s="22"/>
      <c r="E187" s="22" t="s">
        <v>3860</v>
      </c>
      <c r="F187" s="22"/>
    </row>
    <row r="188" spans="1:6" ht="11.25">
      <c r="A188" s="18">
        <v>312140</v>
      </c>
      <c r="B188" s="24" t="s">
        <v>578</v>
      </c>
      <c r="C188" s="24" t="str">
        <f t="shared" si="2"/>
        <v>312140 - Distilleries</v>
      </c>
      <c r="D188" s="22"/>
      <c r="E188" s="22" t="s">
        <v>3860</v>
      </c>
      <c r="F188" s="22"/>
    </row>
    <row r="189" spans="1:6" ht="11.25">
      <c r="A189" s="18">
        <v>312210</v>
      </c>
      <c r="B189" s="24" t="s">
        <v>579</v>
      </c>
      <c r="C189" s="24" t="str">
        <f t="shared" si="2"/>
        <v>312210 - Tobacco Stemming and Redrying</v>
      </c>
      <c r="D189" s="22"/>
      <c r="E189" s="22" t="s">
        <v>3860</v>
      </c>
      <c r="F189" s="22"/>
    </row>
    <row r="190" spans="1:6" ht="11.25">
      <c r="A190" s="18">
        <v>312221</v>
      </c>
      <c r="B190" s="24" t="s">
        <v>580</v>
      </c>
      <c r="C190" s="24" t="str">
        <f t="shared" si="2"/>
        <v>312221 - Cigarette Manufacturing</v>
      </c>
      <c r="D190" s="22"/>
      <c r="E190" s="22" t="s">
        <v>3860</v>
      </c>
      <c r="F190" s="22"/>
    </row>
    <row r="191" spans="1:6" ht="11.25">
      <c r="A191" s="18">
        <v>312229</v>
      </c>
      <c r="B191" s="24" t="s">
        <v>1614</v>
      </c>
      <c r="C191" s="24" t="str">
        <f t="shared" si="2"/>
        <v>312229 - Other Tobacco Product Manufacturing</v>
      </c>
      <c r="D191" s="22"/>
      <c r="E191" s="22" t="s">
        <v>3860</v>
      </c>
      <c r="F191" s="22"/>
    </row>
    <row r="192" spans="1:6" ht="11.25">
      <c r="A192" s="18">
        <v>313111</v>
      </c>
      <c r="B192" s="24" t="s">
        <v>1615</v>
      </c>
      <c r="C192" s="24" t="str">
        <f t="shared" si="2"/>
        <v>313111 - Yarn Spinning Mills</v>
      </c>
      <c r="D192" s="22"/>
      <c r="E192" s="22" t="s">
        <v>3860</v>
      </c>
      <c r="F192" s="22"/>
    </row>
    <row r="193" spans="1:6" ht="11.25">
      <c r="A193" s="18">
        <v>313112</v>
      </c>
      <c r="B193" s="24" t="s">
        <v>1616</v>
      </c>
      <c r="C193" s="24" t="str">
        <f t="shared" si="2"/>
        <v>313112 - Yarn Texturizing, Throwing, and Twisting Mills</v>
      </c>
      <c r="D193" s="22"/>
      <c r="E193" s="22" t="s">
        <v>3860</v>
      </c>
      <c r="F193" s="22"/>
    </row>
    <row r="194" spans="1:6" ht="11.25">
      <c r="A194" s="18">
        <v>313113</v>
      </c>
      <c r="B194" s="24" t="s">
        <v>1617</v>
      </c>
      <c r="C194" s="24" t="str">
        <f aca="true" t="shared" si="3" ref="C194:C257">A194&amp;" - "&amp;B194</f>
        <v>313113 - Thread Mills</v>
      </c>
      <c r="D194" s="22"/>
      <c r="E194" s="22" t="s">
        <v>3860</v>
      </c>
      <c r="F194" s="22"/>
    </row>
    <row r="195" spans="1:6" ht="11.25">
      <c r="A195" s="18">
        <v>313210</v>
      </c>
      <c r="B195" s="24" t="s">
        <v>1618</v>
      </c>
      <c r="C195" s="24" t="str">
        <f t="shared" si="3"/>
        <v>313210 - Broadwoven Fabric Mills</v>
      </c>
      <c r="D195" s="22"/>
      <c r="E195" s="22" t="s">
        <v>3860</v>
      </c>
      <c r="F195" s="22"/>
    </row>
    <row r="196" spans="1:6" ht="11.25">
      <c r="A196" s="18">
        <v>313221</v>
      </c>
      <c r="B196" s="24" t="s">
        <v>1619</v>
      </c>
      <c r="C196" s="24" t="str">
        <f t="shared" si="3"/>
        <v>313221 - Narrow Fabric Mills</v>
      </c>
      <c r="D196" s="22"/>
      <c r="E196" s="22" t="s">
        <v>3860</v>
      </c>
      <c r="F196" s="22"/>
    </row>
    <row r="197" spans="1:6" ht="11.25">
      <c r="A197" s="18">
        <v>313222</v>
      </c>
      <c r="B197" s="24" t="s">
        <v>1620</v>
      </c>
      <c r="C197" s="24" t="str">
        <f t="shared" si="3"/>
        <v>313222 - Schiffli Machine Embroidery</v>
      </c>
      <c r="D197" s="22"/>
      <c r="E197" s="22" t="s">
        <v>3860</v>
      </c>
      <c r="F197" s="22"/>
    </row>
    <row r="198" spans="1:6" ht="11.25">
      <c r="A198" s="18">
        <v>313230</v>
      </c>
      <c r="B198" s="24" t="s">
        <v>1621</v>
      </c>
      <c r="C198" s="24" t="str">
        <f t="shared" si="3"/>
        <v>313230 - Nonwoven Fabric Mills</v>
      </c>
      <c r="D198" s="22"/>
      <c r="E198" s="22" t="s">
        <v>3860</v>
      </c>
      <c r="F198" s="22"/>
    </row>
    <row r="199" spans="1:6" ht="11.25">
      <c r="A199" s="18">
        <v>313241</v>
      </c>
      <c r="B199" s="24" t="s">
        <v>1622</v>
      </c>
      <c r="C199" s="24" t="str">
        <f t="shared" si="3"/>
        <v>313241 - Weft Knit Fabric Mills</v>
      </c>
      <c r="D199" s="22"/>
      <c r="E199" s="22" t="s">
        <v>3860</v>
      </c>
      <c r="F199" s="22"/>
    </row>
    <row r="200" spans="1:6" ht="11.25">
      <c r="A200" s="18">
        <v>313249</v>
      </c>
      <c r="B200" s="24" t="s">
        <v>1623</v>
      </c>
      <c r="C200" s="24" t="str">
        <f t="shared" si="3"/>
        <v>313249 - Other Knit Fabric and Lace Mills</v>
      </c>
      <c r="D200" s="22"/>
      <c r="E200" s="22" t="s">
        <v>3860</v>
      </c>
      <c r="F200" s="22"/>
    </row>
    <row r="201" spans="1:6" ht="11.25">
      <c r="A201" s="18">
        <v>313311</v>
      </c>
      <c r="B201" s="24" t="s">
        <v>1624</v>
      </c>
      <c r="C201" s="24" t="str">
        <f t="shared" si="3"/>
        <v>313311 - Broadwoven Fabric Finishing Mills</v>
      </c>
      <c r="D201" s="22"/>
      <c r="E201" s="22" t="s">
        <v>3860</v>
      </c>
      <c r="F201" s="22"/>
    </row>
    <row r="202" spans="1:6" ht="11.25">
      <c r="A202" s="18">
        <v>313312</v>
      </c>
      <c r="B202" s="24" t="s">
        <v>2789</v>
      </c>
      <c r="C202" s="24" t="str">
        <f t="shared" si="3"/>
        <v>313312 - Textile and Fabric Finishing (except Broadwoven Fabric) Mills</v>
      </c>
      <c r="D202" s="22"/>
      <c r="E202" s="22" t="s">
        <v>3860</v>
      </c>
      <c r="F202" s="22"/>
    </row>
    <row r="203" spans="1:6" ht="11.25">
      <c r="A203" s="18">
        <v>313320</v>
      </c>
      <c r="B203" s="24" t="s">
        <v>2790</v>
      </c>
      <c r="C203" s="24" t="str">
        <f t="shared" si="3"/>
        <v>313320 - Fabric Coating Mills</v>
      </c>
      <c r="D203" s="22"/>
      <c r="E203" s="22" t="s">
        <v>3860</v>
      </c>
      <c r="F203" s="22"/>
    </row>
    <row r="204" spans="1:6" ht="11.25">
      <c r="A204" s="18">
        <v>314110</v>
      </c>
      <c r="B204" s="24" t="s">
        <v>2791</v>
      </c>
      <c r="C204" s="24" t="str">
        <f t="shared" si="3"/>
        <v>314110 - Carpet and Rug Mills</v>
      </c>
      <c r="D204" s="22"/>
      <c r="E204" s="22" t="s">
        <v>3860</v>
      </c>
      <c r="F204" s="22"/>
    </row>
    <row r="205" spans="1:6" ht="11.25">
      <c r="A205" s="18">
        <v>314121</v>
      </c>
      <c r="B205" s="24" t="s">
        <v>2792</v>
      </c>
      <c r="C205" s="24" t="str">
        <f t="shared" si="3"/>
        <v>314121 - Curtain and Drapery Mills</v>
      </c>
      <c r="D205" s="22"/>
      <c r="E205" s="22" t="s">
        <v>3860</v>
      </c>
      <c r="F205" s="22"/>
    </row>
    <row r="206" spans="1:6" ht="11.25">
      <c r="A206" s="18">
        <v>314129</v>
      </c>
      <c r="B206" s="24" t="s">
        <v>2793</v>
      </c>
      <c r="C206" s="24" t="str">
        <f t="shared" si="3"/>
        <v>314129 - Other Household Textile Product Mills</v>
      </c>
      <c r="D206" s="22"/>
      <c r="E206" s="22" t="s">
        <v>3860</v>
      </c>
      <c r="F206" s="22"/>
    </row>
    <row r="207" spans="1:6" ht="11.25">
      <c r="A207" s="18">
        <v>314911</v>
      </c>
      <c r="B207" s="24" t="s">
        <v>2794</v>
      </c>
      <c r="C207" s="24" t="str">
        <f t="shared" si="3"/>
        <v>314911 - Textile Bag Mills</v>
      </c>
      <c r="D207" s="22"/>
      <c r="E207" s="22" t="s">
        <v>3860</v>
      </c>
      <c r="F207" s="22"/>
    </row>
    <row r="208" spans="1:6" ht="11.25">
      <c r="A208" s="18">
        <v>314912</v>
      </c>
      <c r="B208" s="24" t="s">
        <v>2795</v>
      </c>
      <c r="C208" s="24" t="str">
        <f t="shared" si="3"/>
        <v>314912 - Canvas and Related Product Mills</v>
      </c>
      <c r="D208" s="22"/>
      <c r="E208" s="22" t="s">
        <v>3860</v>
      </c>
      <c r="F208" s="22"/>
    </row>
    <row r="209" spans="1:6" ht="11.25">
      <c r="A209" s="18">
        <v>314991</v>
      </c>
      <c r="B209" s="24" t="s">
        <v>2796</v>
      </c>
      <c r="C209" s="24" t="str">
        <f t="shared" si="3"/>
        <v>314991 - Rope, Cordage, and Twine Mills</v>
      </c>
      <c r="D209" s="22"/>
      <c r="E209" s="22" t="s">
        <v>3860</v>
      </c>
      <c r="F209" s="22"/>
    </row>
    <row r="210" spans="1:6" ht="11.25">
      <c r="A210" s="18">
        <v>314992</v>
      </c>
      <c r="B210" s="24" t="s">
        <v>2797</v>
      </c>
      <c r="C210" s="24" t="str">
        <f t="shared" si="3"/>
        <v>314992 - Tire Cord and Tire Fabric Mills</v>
      </c>
      <c r="D210" s="22"/>
      <c r="E210" s="22" t="s">
        <v>3860</v>
      </c>
      <c r="F210" s="22"/>
    </row>
    <row r="211" spans="1:6" ht="11.25">
      <c r="A211" s="18">
        <v>314999</v>
      </c>
      <c r="B211" s="24" t="s">
        <v>2798</v>
      </c>
      <c r="C211" s="24" t="str">
        <f t="shared" si="3"/>
        <v>314999 - All Other Miscellaneous Textile Product Mills</v>
      </c>
      <c r="D211" s="22"/>
      <c r="E211" s="22" t="s">
        <v>3860</v>
      </c>
      <c r="F211" s="22"/>
    </row>
    <row r="212" spans="1:6" ht="11.25">
      <c r="A212" s="18">
        <v>315111</v>
      </c>
      <c r="B212" s="24" t="s">
        <v>2799</v>
      </c>
      <c r="C212" s="24" t="str">
        <f t="shared" si="3"/>
        <v>315111 - Sheer Hosiery Mills</v>
      </c>
      <c r="D212" s="22"/>
      <c r="E212" s="22" t="s">
        <v>3860</v>
      </c>
      <c r="F212" s="22"/>
    </row>
    <row r="213" spans="1:6" ht="11.25">
      <c r="A213" s="18">
        <v>315119</v>
      </c>
      <c r="B213" s="24" t="s">
        <v>2800</v>
      </c>
      <c r="C213" s="24" t="str">
        <f t="shared" si="3"/>
        <v>315119 - Other Hosiery and Sock Mills</v>
      </c>
      <c r="D213" s="22"/>
      <c r="E213" s="22" t="s">
        <v>3860</v>
      </c>
      <c r="F213" s="22"/>
    </row>
    <row r="214" spans="1:6" ht="11.25">
      <c r="A214" s="18">
        <v>315191</v>
      </c>
      <c r="B214" s="24" t="s">
        <v>2801</v>
      </c>
      <c r="C214" s="24" t="str">
        <f t="shared" si="3"/>
        <v>315191 - Outerwear Knitting Mills</v>
      </c>
      <c r="D214" s="22"/>
      <c r="E214" s="22" t="s">
        <v>3860</v>
      </c>
      <c r="F214" s="22"/>
    </row>
    <row r="215" spans="1:6" ht="11.25">
      <c r="A215" s="18">
        <v>315192</v>
      </c>
      <c r="B215" s="24" t="s">
        <v>2802</v>
      </c>
      <c r="C215" s="24" t="str">
        <f t="shared" si="3"/>
        <v>315192 - Underwear and Nightwear Knitting Mills</v>
      </c>
      <c r="D215" s="22"/>
      <c r="E215" s="22" t="s">
        <v>3860</v>
      </c>
      <c r="F215" s="22"/>
    </row>
    <row r="216" spans="1:6" ht="11.25">
      <c r="A216" s="18">
        <v>315211</v>
      </c>
      <c r="B216" s="24" t="s">
        <v>2803</v>
      </c>
      <c r="C216" s="24" t="str">
        <f t="shared" si="3"/>
        <v>315211 - Men's and Boys' Cut and Sew Apparel Contractors</v>
      </c>
      <c r="D216" s="22"/>
      <c r="E216" s="22" t="s">
        <v>3860</v>
      </c>
      <c r="F216" s="22"/>
    </row>
    <row r="217" spans="1:6" ht="11.25">
      <c r="A217" s="18">
        <v>315212</v>
      </c>
      <c r="B217" s="24" t="s">
        <v>2804</v>
      </c>
      <c r="C217" s="24" t="str">
        <f t="shared" si="3"/>
        <v>315212 - Women's, Girls', and Infants' Cut and Sew Apparel Contractors</v>
      </c>
      <c r="D217" s="22"/>
      <c r="E217" s="22" t="s">
        <v>3860</v>
      </c>
      <c r="F217" s="22"/>
    </row>
    <row r="218" spans="1:6" ht="11.25">
      <c r="A218" s="18">
        <v>315221</v>
      </c>
      <c r="B218" s="24" t="s">
        <v>2805</v>
      </c>
      <c r="C218" s="24" t="str">
        <f t="shared" si="3"/>
        <v>315221 - Men's and Boys' Cut and Sew Underwear and Nightwear Manufacturing</v>
      </c>
      <c r="D218" s="22"/>
      <c r="E218" s="22" t="s">
        <v>3860</v>
      </c>
      <c r="F218" s="22"/>
    </row>
    <row r="219" spans="1:6" ht="11.25">
      <c r="A219" s="18">
        <v>315222</v>
      </c>
      <c r="B219" s="24" t="s">
        <v>2806</v>
      </c>
      <c r="C219" s="24" t="str">
        <f t="shared" si="3"/>
        <v>315222 - Men's and Boys' Cut and Sew Suit, Coat, and Overcoat Manufacturing</v>
      </c>
      <c r="D219" s="22"/>
      <c r="E219" s="22" t="s">
        <v>3860</v>
      </c>
      <c r="F219" s="22"/>
    </row>
    <row r="220" spans="1:6" ht="11.25">
      <c r="A220" s="18">
        <v>315223</v>
      </c>
      <c r="B220" s="24" t="s">
        <v>2807</v>
      </c>
      <c r="C220" s="24" t="str">
        <f t="shared" si="3"/>
        <v>315223 - Men's and Boys' Cut and Sew Shirt (except Work Shirt) Manufacturing</v>
      </c>
      <c r="D220" s="22"/>
      <c r="E220" s="22" t="s">
        <v>3860</v>
      </c>
      <c r="F220" s="22"/>
    </row>
    <row r="221" spans="1:6" ht="11.25">
      <c r="A221" s="18">
        <v>315224</v>
      </c>
      <c r="B221" s="24" t="s">
        <v>2808</v>
      </c>
      <c r="C221" s="24" t="str">
        <f t="shared" si="3"/>
        <v>315224 - Men's and Boys' Cut and Sew Trouser, Slack, and Jean Manufacturing</v>
      </c>
      <c r="D221" s="22"/>
      <c r="E221" s="22" t="s">
        <v>3860</v>
      </c>
      <c r="F221" s="22"/>
    </row>
    <row r="222" spans="1:6" ht="11.25">
      <c r="A222" s="18">
        <v>315225</v>
      </c>
      <c r="B222" s="24" t="s">
        <v>2101</v>
      </c>
      <c r="C222" s="24" t="str">
        <f t="shared" si="3"/>
        <v>315225 - Men's and Boys' Cut and Sew Work Clothing Manufacturing</v>
      </c>
      <c r="D222" s="22"/>
      <c r="E222" s="22" t="s">
        <v>3860</v>
      </c>
      <c r="F222" s="22"/>
    </row>
    <row r="223" spans="1:6" ht="11.25">
      <c r="A223" s="18">
        <v>315228</v>
      </c>
      <c r="B223" s="24" t="s">
        <v>2102</v>
      </c>
      <c r="C223" s="24" t="str">
        <f t="shared" si="3"/>
        <v>315228 - Men's and Boys' Cut and Sew Other Outerwear Manufacturing</v>
      </c>
      <c r="D223" s="22"/>
      <c r="E223" s="22" t="s">
        <v>3860</v>
      </c>
      <c r="F223" s="22"/>
    </row>
    <row r="224" spans="1:6" ht="11.25">
      <c r="A224" s="18">
        <v>315231</v>
      </c>
      <c r="B224" s="24" t="s">
        <v>2103</v>
      </c>
      <c r="C224" s="24" t="str">
        <f t="shared" si="3"/>
        <v>315231 - Women's and Girls' Cut and Sew Lingerie, Loungewear, and Nightwear Manufacturing</v>
      </c>
      <c r="D224" s="22"/>
      <c r="E224" s="22" t="s">
        <v>3860</v>
      </c>
      <c r="F224" s="22"/>
    </row>
    <row r="225" spans="1:6" ht="11.25">
      <c r="A225" s="18">
        <v>315232</v>
      </c>
      <c r="B225" s="24" t="s">
        <v>2104</v>
      </c>
      <c r="C225" s="24" t="str">
        <f t="shared" si="3"/>
        <v>315232 - Women's and Girls' Cut and Sew Blouse and Shirt Manufacturing</v>
      </c>
      <c r="D225" s="22"/>
      <c r="E225" s="22" t="s">
        <v>3860</v>
      </c>
      <c r="F225" s="22"/>
    </row>
    <row r="226" spans="1:6" ht="11.25">
      <c r="A226" s="18">
        <v>315233</v>
      </c>
      <c r="B226" s="24" t="s">
        <v>2105</v>
      </c>
      <c r="C226" s="24" t="str">
        <f t="shared" si="3"/>
        <v>315233 - Women's and Girls' Cut and Sew Dress Manufacturing</v>
      </c>
      <c r="D226" s="22"/>
      <c r="E226" s="22" t="s">
        <v>3860</v>
      </c>
      <c r="F226" s="22"/>
    </row>
    <row r="227" spans="1:6" ht="11.25">
      <c r="A227" s="18">
        <v>315234</v>
      </c>
      <c r="B227" s="24" t="s">
        <v>2106</v>
      </c>
      <c r="C227" s="24" t="str">
        <f t="shared" si="3"/>
        <v>315234 - Women's and Girls' Cut and Sew Suit, Coat, Tailored Jacket, and Skirt Manufacturing</v>
      </c>
      <c r="D227" s="22"/>
      <c r="E227" s="22" t="s">
        <v>3860</v>
      </c>
      <c r="F227" s="22"/>
    </row>
    <row r="228" spans="1:6" ht="11.25">
      <c r="A228" s="18">
        <v>315239</v>
      </c>
      <c r="B228" s="24" t="s">
        <v>2107</v>
      </c>
      <c r="C228" s="24" t="str">
        <f t="shared" si="3"/>
        <v>315239 - Women's and Girls' Cut and Sew Other Outerwear Manufacturing</v>
      </c>
      <c r="D228" s="22"/>
      <c r="E228" s="22" t="s">
        <v>3860</v>
      </c>
      <c r="F228" s="22"/>
    </row>
    <row r="229" spans="1:6" ht="11.25">
      <c r="A229" s="18">
        <v>315291</v>
      </c>
      <c r="B229" s="24" t="s">
        <v>4150</v>
      </c>
      <c r="C229" s="24" t="str">
        <f t="shared" si="3"/>
        <v>315291 - Infants' Cut and Sew Apparel Manufacturing</v>
      </c>
      <c r="D229" s="22"/>
      <c r="E229" s="22" t="s">
        <v>3860</v>
      </c>
      <c r="F229" s="22"/>
    </row>
    <row r="230" spans="1:6" ht="11.25">
      <c r="A230" s="18">
        <v>315292</v>
      </c>
      <c r="B230" s="24" t="s">
        <v>4151</v>
      </c>
      <c r="C230" s="24" t="str">
        <f t="shared" si="3"/>
        <v>315292 - Fur and Leather Apparel Manufacturing</v>
      </c>
      <c r="D230" s="22"/>
      <c r="E230" s="22" t="s">
        <v>3860</v>
      </c>
      <c r="F230" s="22"/>
    </row>
    <row r="231" spans="1:6" ht="11.25">
      <c r="A231" s="18">
        <v>315299</v>
      </c>
      <c r="B231" s="24" t="s">
        <v>4152</v>
      </c>
      <c r="C231" s="24" t="str">
        <f t="shared" si="3"/>
        <v>315299 - All Other Cut and Sew Apparel Manufacturing</v>
      </c>
      <c r="D231" s="22"/>
      <c r="E231" s="22" t="s">
        <v>3860</v>
      </c>
      <c r="F231" s="22"/>
    </row>
    <row r="232" spans="1:6" ht="11.25">
      <c r="A232" s="18">
        <v>315991</v>
      </c>
      <c r="B232" s="24" t="s">
        <v>4153</v>
      </c>
      <c r="C232" s="24" t="str">
        <f t="shared" si="3"/>
        <v>315991 - Hat, Cap, and Millinery Manufacturing</v>
      </c>
      <c r="D232" s="22"/>
      <c r="E232" s="22" t="s">
        <v>3860</v>
      </c>
      <c r="F232" s="22"/>
    </row>
    <row r="233" spans="1:6" ht="11.25">
      <c r="A233" s="18">
        <v>315992</v>
      </c>
      <c r="B233" s="24" t="s">
        <v>4154</v>
      </c>
      <c r="C233" s="24" t="str">
        <f t="shared" si="3"/>
        <v>315992 - Glove and Mitten Manufacturing</v>
      </c>
      <c r="D233" s="22"/>
      <c r="E233" s="22" t="s">
        <v>3860</v>
      </c>
      <c r="F233" s="22"/>
    </row>
    <row r="234" spans="1:6" ht="11.25">
      <c r="A234" s="18">
        <v>315993</v>
      </c>
      <c r="B234" s="24" t="s">
        <v>4155</v>
      </c>
      <c r="C234" s="24" t="str">
        <f t="shared" si="3"/>
        <v>315993 - Men's and Boys' Neckwear Manufacturing</v>
      </c>
      <c r="D234" s="22"/>
      <c r="E234" s="22" t="s">
        <v>3860</v>
      </c>
      <c r="F234" s="22"/>
    </row>
    <row r="235" spans="1:6" ht="11.25">
      <c r="A235" s="18">
        <v>315999</v>
      </c>
      <c r="B235" s="24" t="s">
        <v>4156</v>
      </c>
      <c r="C235" s="24" t="str">
        <f t="shared" si="3"/>
        <v>315999 - Other Apparel Accessories and Other Apparel Manufacturing</v>
      </c>
      <c r="D235" s="22"/>
      <c r="E235" s="22" t="s">
        <v>3860</v>
      </c>
      <c r="F235" s="22"/>
    </row>
    <row r="236" spans="1:6" ht="11.25">
      <c r="A236" s="18">
        <v>316110</v>
      </c>
      <c r="B236" s="24" t="s">
        <v>4157</v>
      </c>
      <c r="C236" s="24" t="str">
        <f t="shared" si="3"/>
        <v>316110 - Leather and Hide Tanning and Finishing</v>
      </c>
      <c r="D236" s="22"/>
      <c r="E236" s="22" t="s">
        <v>3860</v>
      </c>
      <c r="F236" s="22"/>
    </row>
    <row r="237" spans="1:6" ht="11.25">
      <c r="A237" s="18">
        <v>316211</v>
      </c>
      <c r="B237" s="24" t="s">
        <v>4158</v>
      </c>
      <c r="C237" s="24" t="str">
        <f t="shared" si="3"/>
        <v>316211 - Rubber and Plastics Footwear Manufacturing</v>
      </c>
      <c r="D237" s="22"/>
      <c r="E237" s="22" t="s">
        <v>3860</v>
      </c>
      <c r="F237" s="22"/>
    </row>
    <row r="238" spans="1:6" ht="11.25">
      <c r="A238" s="18">
        <v>316212</v>
      </c>
      <c r="B238" s="24" t="s">
        <v>2400</v>
      </c>
      <c r="C238" s="24" t="str">
        <f t="shared" si="3"/>
        <v>316212 - House Slipper Manufacturing</v>
      </c>
      <c r="D238" s="22"/>
      <c r="E238" s="22" t="s">
        <v>3860</v>
      </c>
      <c r="F238" s="22"/>
    </row>
    <row r="239" spans="1:6" ht="11.25">
      <c r="A239" s="18">
        <v>316213</v>
      </c>
      <c r="B239" s="24" t="s">
        <v>2401</v>
      </c>
      <c r="C239" s="24" t="str">
        <f t="shared" si="3"/>
        <v>316213 - Men's Footwear (except Athletic) Manufacturing</v>
      </c>
      <c r="D239" s="22"/>
      <c r="E239" s="22" t="s">
        <v>3860</v>
      </c>
      <c r="F239" s="22"/>
    </row>
    <row r="240" spans="1:6" ht="11.25">
      <c r="A240" s="18">
        <v>316214</v>
      </c>
      <c r="B240" s="24" t="s">
        <v>2402</v>
      </c>
      <c r="C240" s="24" t="str">
        <f t="shared" si="3"/>
        <v>316214 - Women's Footwear (except Athletic) Manufacturing</v>
      </c>
      <c r="D240" s="22"/>
      <c r="E240" s="22" t="s">
        <v>3860</v>
      </c>
      <c r="F240" s="22"/>
    </row>
    <row r="241" spans="1:6" ht="11.25">
      <c r="A241" s="18">
        <v>316219</v>
      </c>
      <c r="B241" s="24" t="s">
        <v>2403</v>
      </c>
      <c r="C241" s="24" t="str">
        <f t="shared" si="3"/>
        <v>316219 - Other Footwear Manufacturing</v>
      </c>
      <c r="D241" s="22"/>
      <c r="E241" s="22" t="s">
        <v>3860</v>
      </c>
      <c r="F241" s="22"/>
    </row>
    <row r="242" spans="1:6" ht="11.25">
      <c r="A242" s="18">
        <v>316991</v>
      </c>
      <c r="B242" s="24" t="s">
        <v>2404</v>
      </c>
      <c r="C242" s="24" t="str">
        <f t="shared" si="3"/>
        <v>316991 - Luggage Manufacturing</v>
      </c>
      <c r="D242" s="22"/>
      <c r="E242" s="22" t="s">
        <v>3860</v>
      </c>
      <c r="F242" s="22"/>
    </row>
    <row r="243" spans="1:6" ht="11.25">
      <c r="A243" s="18">
        <v>316992</v>
      </c>
      <c r="B243" s="24" t="s">
        <v>3010</v>
      </c>
      <c r="C243" s="24" t="str">
        <f t="shared" si="3"/>
        <v>316992 - Women's Handbag and Purse Manufacturing</v>
      </c>
      <c r="D243" s="22"/>
      <c r="E243" s="22" t="s">
        <v>3860</v>
      </c>
      <c r="F243" s="22"/>
    </row>
    <row r="244" spans="1:6" ht="11.25">
      <c r="A244" s="18">
        <v>316993</v>
      </c>
      <c r="B244" s="24" t="s">
        <v>4162</v>
      </c>
      <c r="C244" s="24" t="str">
        <f t="shared" si="3"/>
        <v>316993 - Personal Leather Good (except Women's Handbag and Purse) Manufacturing</v>
      </c>
      <c r="D244" s="22"/>
      <c r="E244" s="22" t="s">
        <v>3860</v>
      </c>
      <c r="F244" s="22"/>
    </row>
    <row r="245" spans="1:6" ht="11.25">
      <c r="A245" s="18">
        <v>316999</v>
      </c>
      <c r="B245" s="24" t="s">
        <v>2601</v>
      </c>
      <c r="C245" s="24" t="str">
        <f t="shared" si="3"/>
        <v>316999 - All Other Leather Good and Allied Product Manufacturing</v>
      </c>
      <c r="D245" s="22"/>
      <c r="E245" s="22" t="s">
        <v>3860</v>
      </c>
      <c r="F245" s="22"/>
    </row>
    <row r="246" spans="1:6" ht="11.25">
      <c r="A246" s="18">
        <v>321113</v>
      </c>
      <c r="B246" s="24" t="s">
        <v>4163</v>
      </c>
      <c r="C246" s="24" t="str">
        <f t="shared" si="3"/>
        <v>321113 - Sawmills</v>
      </c>
      <c r="D246" s="22"/>
      <c r="E246" s="22" t="s">
        <v>3860</v>
      </c>
      <c r="F246" s="22"/>
    </row>
    <row r="247" spans="1:6" ht="11.25">
      <c r="A247" s="18">
        <v>321114</v>
      </c>
      <c r="B247" s="24" t="s">
        <v>4164</v>
      </c>
      <c r="C247" s="24" t="str">
        <f t="shared" si="3"/>
        <v>321114 - Wood Preservation</v>
      </c>
      <c r="D247" s="22"/>
      <c r="E247" s="22" t="s">
        <v>3860</v>
      </c>
      <c r="F247" s="22"/>
    </row>
    <row r="248" spans="1:6" ht="11.25">
      <c r="A248" s="18">
        <v>321211</v>
      </c>
      <c r="B248" s="24" t="s">
        <v>4165</v>
      </c>
      <c r="C248" s="24" t="str">
        <f t="shared" si="3"/>
        <v>321211 - Hardwood Veneer and Plywood Manufacturing</v>
      </c>
      <c r="D248" s="22"/>
      <c r="E248" s="22" t="s">
        <v>3860</v>
      </c>
      <c r="F248" s="22"/>
    </row>
    <row r="249" spans="1:6" ht="11.25">
      <c r="A249" s="18">
        <v>321212</v>
      </c>
      <c r="B249" s="24" t="s">
        <v>4166</v>
      </c>
      <c r="C249" s="24" t="str">
        <f t="shared" si="3"/>
        <v>321212 - Softwood Veneer and Plywood Manufacturing</v>
      </c>
      <c r="D249" s="22"/>
      <c r="E249" s="22" t="s">
        <v>3860</v>
      </c>
      <c r="F249" s="22"/>
    </row>
    <row r="250" spans="1:6" ht="11.25">
      <c r="A250" s="18">
        <v>321213</v>
      </c>
      <c r="B250" s="24" t="s">
        <v>4167</v>
      </c>
      <c r="C250" s="24" t="str">
        <f t="shared" si="3"/>
        <v>321213 - Engineered Wood Member (except Truss) Manufacturing</v>
      </c>
      <c r="D250" s="22"/>
      <c r="E250" s="22" t="s">
        <v>3860</v>
      </c>
      <c r="F250" s="22"/>
    </row>
    <row r="251" spans="1:6" ht="11.25">
      <c r="A251" s="18">
        <v>321214</v>
      </c>
      <c r="B251" s="24" t="s">
        <v>4168</v>
      </c>
      <c r="C251" s="24" t="str">
        <f t="shared" si="3"/>
        <v>321214 - Truss Manufacturing</v>
      </c>
      <c r="D251" s="22"/>
      <c r="E251" s="22" t="s">
        <v>3860</v>
      </c>
      <c r="F251" s="22"/>
    </row>
    <row r="252" spans="1:6" ht="11.25">
      <c r="A252" s="18">
        <v>321219</v>
      </c>
      <c r="B252" s="24" t="s">
        <v>4169</v>
      </c>
      <c r="C252" s="24" t="str">
        <f t="shared" si="3"/>
        <v>321219 - Reconstituted Wood Product Manufacturing</v>
      </c>
      <c r="D252" s="22"/>
      <c r="E252" s="22" t="s">
        <v>3860</v>
      </c>
      <c r="F252" s="22"/>
    </row>
    <row r="253" spans="1:6" ht="11.25">
      <c r="A253" s="18">
        <v>321911</v>
      </c>
      <c r="B253" s="24" t="s">
        <v>4170</v>
      </c>
      <c r="C253" s="24" t="str">
        <f t="shared" si="3"/>
        <v>321911 - Wood Window and Door Manufacturing</v>
      </c>
      <c r="D253" s="22"/>
      <c r="E253" s="22" t="s">
        <v>3860</v>
      </c>
      <c r="F253" s="22"/>
    </row>
    <row r="254" spans="1:6" ht="11.25">
      <c r="A254" s="18">
        <v>321912</v>
      </c>
      <c r="B254" s="24" t="s">
        <v>4171</v>
      </c>
      <c r="C254" s="24" t="str">
        <f t="shared" si="3"/>
        <v>321912 - Cut Stock, Resawing Lumber, and Planing</v>
      </c>
      <c r="D254" s="22"/>
      <c r="E254" s="22" t="s">
        <v>3860</v>
      </c>
      <c r="F254" s="22"/>
    </row>
    <row r="255" spans="1:6" ht="11.25">
      <c r="A255" s="18">
        <v>321918</v>
      </c>
      <c r="B255" s="24" t="s">
        <v>4172</v>
      </c>
      <c r="C255" s="24" t="str">
        <f t="shared" si="3"/>
        <v>321918 - Other Millwork (including Flooring)</v>
      </c>
      <c r="D255" s="22"/>
      <c r="E255" s="22" t="s">
        <v>3860</v>
      </c>
      <c r="F255" s="22"/>
    </row>
    <row r="256" spans="1:6" ht="11.25">
      <c r="A256" s="18">
        <v>321920</v>
      </c>
      <c r="B256" s="24" t="s">
        <v>4173</v>
      </c>
      <c r="C256" s="24" t="str">
        <f t="shared" si="3"/>
        <v>321920 - Wood Container and Pallet Manufacturing</v>
      </c>
      <c r="D256" s="22"/>
      <c r="E256" s="22" t="s">
        <v>3860</v>
      </c>
      <c r="F256" s="22"/>
    </row>
    <row r="257" spans="1:6" ht="11.25">
      <c r="A257" s="18">
        <v>321991</v>
      </c>
      <c r="B257" s="24" t="s">
        <v>4174</v>
      </c>
      <c r="C257" s="24" t="str">
        <f t="shared" si="3"/>
        <v>321991 - Manufactured Home (Mobile Home) Manufacturing</v>
      </c>
      <c r="D257" s="22"/>
      <c r="E257" s="22" t="s">
        <v>3860</v>
      </c>
      <c r="F257" s="22"/>
    </row>
    <row r="258" spans="1:6" ht="11.25">
      <c r="A258" s="18">
        <v>321992</v>
      </c>
      <c r="B258" s="24" t="s">
        <v>4175</v>
      </c>
      <c r="C258" s="24" t="str">
        <f aca="true" t="shared" si="4" ref="C258:C321">A258&amp;" - "&amp;B258</f>
        <v>321992 - Prefabricated Wood Building Manufacturing</v>
      </c>
      <c r="D258" s="22"/>
      <c r="E258" s="22" t="s">
        <v>3860</v>
      </c>
      <c r="F258" s="22"/>
    </row>
    <row r="259" spans="1:6" ht="11.25">
      <c r="A259" s="18">
        <v>321999</v>
      </c>
      <c r="B259" s="24" t="s">
        <v>4176</v>
      </c>
      <c r="C259" s="24" t="str">
        <f t="shared" si="4"/>
        <v>321999 - All Other Miscellaneous Wood Product Manufacturing</v>
      </c>
      <c r="D259" s="22"/>
      <c r="E259" s="22" t="s">
        <v>3860</v>
      </c>
      <c r="F259" s="22"/>
    </row>
    <row r="260" spans="1:6" ht="11.25">
      <c r="A260" s="18">
        <v>322110</v>
      </c>
      <c r="B260" s="24" t="s">
        <v>4177</v>
      </c>
      <c r="C260" s="24" t="str">
        <f t="shared" si="4"/>
        <v>322110 - Pulp Mills</v>
      </c>
      <c r="D260" s="22"/>
      <c r="E260" s="22" t="s">
        <v>3860</v>
      </c>
      <c r="F260" s="22"/>
    </row>
    <row r="261" spans="1:6" ht="11.25">
      <c r="A261" s="18">
        <v>322121</v>
      </c>
      <c r="B261" s="24" t="s">
        <v>4178</v>
      </c>
      <c r="C261" s="24" t="str">
        <f t="shared" si="4"/>
        <v>322121 - Paper (except Newsprint) Mills</v>
      </c>
      <c r="D261" s="22"/>
      <c r="E261" s="22" t="s">
        <v>3860</v>
      </c>
      <c r="F261" s="22"/>
    </row>
    <row r="262" spans="1:6" ht="11.25">
      <c r="A262" s="18">
        <v>322122</v>
      </c>
      <c r="B262" s="24" t="s">
        <v>4179</v>
      </c>
      <c r="C262" s="24" t="str">
        <f t="shared" si="4"/>
        <v>322122 - Newsprint Mills</v>
      </c>
      <c r="D262" s="22"/>
      <c r="E262" s="22" t="s">
        <v>3860</v>
      </c>
      <c r="F262" s="22"/>
    </row>
    <row r="263" spans="1:6" ht="11.25">
      <c r="A263" s="18">
        <v>322130</v>
      </c>
      <c r="B263" s="24" t="s">
        <v>4180</v>
      </c>
      <c r="C263" s="24" t="str">
        <f t="shared" si="4"/>
        <v>322130 - Paperboard Mills</v>
      </c>
      <c r="D263" s="22"/>
      <c r="E263" s="22" t="s">
        <v>3860</v>
      </c>
      <c r="F263" s="22"/>
    </row>
    <row r="264" spans="1:6" ht="11.25">
      <c r="A264" s="18">
        <v>322211</v>
      </c>
      <c r="B264" s="24" t="s">
        <v>4181</v>
      </c>
      <c r="C264" s="24" t="str">
        <f t="shared" si="4"/>
        <v>322211 - Corrugated and Solid Fiber Box Manufacturing</v>
      </c>
      <c r="D264" s="22"/>
      <c r="E264" s="22" t="s">
        <v>3860</v>
      </c>
      <c r="F264" s="22"/>
    </row>
    <row r="265" spans="1:6" ht="11.25">
      <c r="A265" s="18">
        <v>322212</v>
      </c>
      <c r="B265" s="24" t="s">
        <v>4057</v>
      </c>
      <c r="C265" s="24" t="str">
        <f t="shared" si="4"/>
        <v>322212 - Folding Paperboard Box Manufacturing</v>
      </c>
      <c r="D265" s="22"/>
      <c r="E265" s="22" t="s">
        <v>3860</v>
      </c>
      <c r="F265" s="22"/>
    </row>
    <row r="266" spans="1:6" ht="11.25">
      <c r="A266" s="18">
        <v>322213</v>
      </c>
      <c r="B266" s="24" t="s">
        <v>4058</v>
      </c>
      <c r="C266" s="24" t="str">
        <f t="shared" si="4"/>
        <v>322213 - Setup Paperboard Box Manufacturing</v>
      </c>
      <c r="D266" s="22"/>
      <c r="E266" s="22" t="s">
        <v>3860</v>
      </c>
      <c r="F266" s="22"/>
    </row>
    <row r="267" spans="1:6" ht="11.25">
      <c r="A267" s="18">
        <v>322214</v>
      </c>
      <c r="B267" s="24" t="s">
        <v>4059</v>
      </c>
      <c r="C267" s="24" t="str">
        <f t="shared" si="4"/>
        <v>322214 - Fiber Can, Tube, Drum, and Similar Products Manufacturing</v>
      </c>
      <c r="D267" s="22"/>
      <c r="E267" s="22" t="s">
        <v>3860</v>
      </c>
      <c r="F267" s="22"/>
    </row>
    <row r="268" spans="1:6" ht="11.25">
      <c r="A268" s="18">
        <v>322215</v>
      </c>
      <c r="B268" s="24" t="s">
        <v>4060</v>
      </c>
      <c r="C268" s="24" t="str">
        <f t="shared" si="4"/>
        <v>322215 - Nonfolding Sanitary Food Container Manufacturing</v>
      </c>
      <c r="D268" s="22"/>
      <c r="E268" s="22" t="s">
        <v>3860</v>
      </c>
      <c r="F268" s="22"/>
    </row>
    <row r="269" spans="1:6" ht="11.25">
      <c r="A269" s="18">
        <v>322221</v>
      </c>
      <c r="B269" s="24" t="s">
        <v>2602</v>
      </c>
      <c r="C269" s="24" t="str">
        <f t="shared" si="4"/>
        <v>322221 - Coated and Laminated Packaging Paper Manufacturing</v>
      </c>
      <c r="D269" s="22"/>
      <c r="E269" s="22" t="s">
        <v>3860</v>
      </c>
      <c r="F269" s="22"/>
    </row>
    <row r="270" spans="1:6" ht="11.25">
      <c r="A270" s="18">
        <v>322222</v>
      </c>
      <c r="B270" s="24" t="s">
        <v>4061</v>
      </c>
      <c r="C270" s="24" t="str">
        <f t="shared" si="4"/>
        <v>322222 - Coated and Laminated Paper Manufacturing</v>
      </c>
      <c r="D270" s="22"/>
      <c r="E270" s="22" t="s">
        <v>3860</v>
      </c>
      <c r="F270" s="22"/>
    </row>
    <row r="271" spans="1:6" ht="11.25">
      <c r="A271" s="18">
        <v>322223</v>
      </c>
      <c r="B271" s="24" t="s">
        <v>2603</v>
      </c>
      <c r="C271" s="24" t="str">
        <f t="shared" si="4"/>
        <v>322223 - Coated Paper Bag and Pouch Manufacturing</v>
      </c>
      <c r="D271" s="22"/>
      <c r="E271" s="22" t="s">
        <v>3860</v>
      </c>
      <c r="F271" s="22"/>
    </row>
    <row r="272" spans="1:6" ht="11.25">
      <c r="A272" s="18">
        <v>322224</v>
      </c>
      <c r="B272" s="24" t="s">
        <v>4062</v>
      </c>
      <c r="C272" s="24" t="str">
        <f t="shared" si="4"/>
        <v>322224 - Uncoated Paper and Multiwall Bag Manufacturing</v>
      </c>
      <c r="D272" s="22"/>
      <c r="E272" s="22" t="s">
        <v>3860</v>
      </c>
      <c r="F272" s="22"/>
    </row>
    <row r="273" spans="1:6" ht="11.25">
      <c r="A273" s="18">
        <v>322225</v>
      </c>
      <c r="B273" s="24" t="s">
        <v>4063</v>
      </c>
      <c r="C273" s="24" t="str">
        <f t="shared" si="4"/>
        <v>322225 - Laminated Aluminum Foil Manufacturing for Flexible Packaging Uses</v>
      </c>
      <c r="D273" s="22"/>
      <c r="E273" s="22" t="s">
        <v>3860</v>
      </c>
      <c r="F273" s="22"/>
    </row>
    <row r="274" spans="1:6" ht="11.25">
      <c r="A274" s="18">
        <v>322226</v>
      </c>
      <c r="B274" s="24" t="s">
        <v>4064</v>
      </c>
      <c r="C274" s="24" t="str">
        <f t="shared" si="4"/>
        <v>322226 - Surface-Coated Paperboard Manufacturing</v>
      </c>
      <c r="D274" s="22"/>
      <c r="E274" s="22" t="s">
        <v>3860</v>
      </c>
      <c r="F274" s="22"/>
    </row>
    <row r="275" spans="1:6" ht="11.25">
      <c r="A275" s="18">
        <v>322231</v>
      </c>
      <c r="B275" s="24" t="s">
        <v>4065</v>
      </c>
      <c r="C275" s="24" t="str">
        <f t="shared" si="4"/>
        <v>322231 - Die-Cut Paper and Paperboard Office Supplies Manufacturing</v>
      </c>
      <c r="D275" s="22"/>
      <c r="E275" s="22" t="s">
        <v>3860</v>
      </c>
      <c r="F275" s="22"/>
    </row>
    <row r="276" spans="1:6" ht="11.25">
      <c r="A276" s="18">
        <v>322232</v>
      </c>
      <c r="B276" s="24" t="s">
        <v>4066</v>
      </c>
      <c r="C276" s="24" t="str">
        <f t="shared" si="4"/>
        <v>322232 - Envelope Manufacturing</v>
      </c>
      <c r="D276" s="22"/>
      <c r="E276" s="22" t="s">
        <v>3860</v>
      </c>
      <c r="F276" s="22"/>
    </row>
    <row r="277" spans="1:6" ht="11.25">
      <c r="A277" s="18">
        <v>322233</v>
      </c>
      <c r="B277" s="24" t="s">
        <v>4067</v>
      </c>
      <c r="C277" s="24" t="str">
        <f t="shared" si="4"/>
        <v>322233 - Stationery, Tablet, and Related Product Manufacturing</v>
      </c>
      <c r="D277" s="22"/>
      <c r="E277" s="22" t="s">
        <v>3860</v>
      </c>
      <c r="F277" s="22"/>
    </row>
    <row r="278" spans="1:6" ht="11.25">
      <c r="A278" s="18">
        <v>322291</v>
      </c>
      <c r="B278" s="24" t="s">
        <v>4068</v>
      </c>
      <c r="C278" s="24" t="str">
        <f t="shared" si="4"/>
        <v>322291 - Sanitary Paper Product Manufacturing</v>
      </c>
      <c r="D278" s="22"/>
      <c r="E278" s="22" t="s">
        <v>3860</v>
      </c>
      <c r="F278" s="22"/>
    </row>
    <row r="279" spans="1:6" ht="11.25">
      <c r="A279" s="18">
        <v>322299</v>
      </c>
      <c r="B279" s="24" t="s">
        <v>4069</v>
      </c>
      <c r="C279" s="24" t="str">
        <f t="shared" si="4"/>
        <v>322299 - All Other Converted Paper Product Manufacturing</v>
      </c>
      <c r="D279" s="22"/>
      <c r="E279" s="22" t="s">
        <v>3860</v>
      </c>
      <c r="F279" s="22"/>
    </row>
    <row r="280" spans="1:6" ht="11.25">
      <c r="A280" s="18">
        <v>323110</v>
      </c>
      <c r="B280" s="24" t="s">
        <v>4070</v>
      </c>
      <c r="C280" s="24" t="str">
        <f t="shared" si="4"/>
        <v>323110 - Commercial Lithographic Printing</v>
      </c>
      <c r="D280" s="22"/>
      <c r="E280" s="22" t="s">
        <v>3860</v>
      </c>
      <c r="F280" s="22"/>
    </row>
    <row r="281" spans="1:6" ht="11.25">
      <c r="A281" s="18">
        <v>323111</v>
      </c>
      <c r="B281" s="24" t="s">
        <v>4071</v>
      </c>
      <c r="C281" s="24" t="str">
        <f t="shared" si="4"/>
        <v>323111 - Commercial Gravure Printing</v>
      </c>
      <c r="D281" s="22"/>
      <c r="E281" s="22" t="s">
        <v>3860</v>
      </c>
      <c r="F281" s="22"/>
    </row>
    <row r="282" spans="1:6" ht="11.25">
      <c r="A282" s="18">
        <v>323112</v>
      </c>
      <c r="B282" s="24" t="s">
        <v>4072</v>
      </c>
      <c r="C282" s="24" t="str">
        <f t="shared" si="4"/>
        <v>323112 - Commercial Flexographic Printing</v>
      </c>
      <c r="D282" s="22"/>
      <c r="E282" s="22" t="s">
        <v>3860</v>
      </c>
      <c r="F282" s="22"/>
    </row>
    <row r="283" spans="1:6" ht="11.25">
      <c r="A283" s="18">
        <v>323113</v>
      </c>
      <c r="B283" s="24" t="s">
        <v>4073</v>
      </c>
      <c r="C283" s="24" t="str">
        <f t="shared" si="4"/>
        <v>323113 - Commercial Screen Printing</v>
      </c>
      <c r="D283" s="22"/>
      <c r="E283" s="22" t="s">
        <v>3860</v>
      </c>
      <c r="F283" s="22"/>
    </row>
    <row r="284" spans="1:6" ht="11.25">
      <c r="A284" s="18">
        <v>323114</v>
      </c>
      <c r="B284" s="24" t="s">
        <v>4074</v>
      </c>
      <c r="C284" s="24" t="str">
        <f t="shared" si="4"/>
        <v>323114 - Quick Printing</v>
      </c>
      <c r="D284" s="22"/>
      <c r="E284" s="22" t="s">
        <v>3860</v>
      </c>
      <c r="F284" s="22"/>
    </row>
    <row r="285" spans="1:6" ht="11.25">
      <c r="A285" s="18">
        <v>323115</v>
      </c>
      <c r="B285" s="24" t="s">
        <v>4075</v>
      </c>
      <c r="C285" s="24" t="str">
        <f t="shared" si="4"/>
        <v>323115 - Digital Printing</v>
      </c>
      <c r="D285" s="22"/>
      <c r="E285" s="22" t="s">
        <v>3860</v>
      </c>
      <c r="F285" s="22"/>
    </row>
    <row r="286" spans="1:6" ht="11.25">
      <c r="A286" s="18">
        <v>323116</v>
      </c>
      <c r="B286" s="24" t="s">
        <v>4076</v>
      </c>
      <c r="C286" s="24" t="str">
        <f t="shared" si="4"/>
        <v>323116 - Manifold Business Forms Printing</v>
      </c>
      <c r="D286" s="22"/>
      <c r="E286" s="22" t="s">
        <v>3860</v>
      </c>
      <c r="F286" s="22"/>
    </row>
    <row r="287" spans="1:6" ht="11.25">
      <c r="A287" s="18">
        <v>323117</v>
      </c>
      <c r="B287" s="24" t="s">
        <v>2839</v>
      </c>
      <c r="C287" s="24" t="str">
        <f t="shared" si="4"/>
        <v>323117 - Books Printing</v>
      </c>
      <c r="D287" s="22"/>
      <c r="E287" s="22" t="s">
        <v>3860</v>
      </c>
      <c r="F287" s="22"/>
    </row>
    <row r="288" spans="1:6" ht="11.25">
      <c r="A288" s="18">
        <v>323118</v>
      </c>
      <c r="B288" s="24" t="s">
        <v>2840</v>
      </c>
      <c r="C288" s="24" t="str">
        <f t="shared" si="4"/>
        <v>323118 - Blankbook, Looseleaf Binders, and Devices Manufacturing</v>
      </c>
      <c r="D288" s="22"/>
      <c r="E288" s="22" t="s">
        <v>3860</v>
      </c>
      <c r="F288" s="22"/>
    </row>
    <row r="289" spans="1:6" ht="11.25">
      <c r="A289" s="18">
        <v>323119</v>
      </c>
      <c r="B289" s="24" t="s">
        <v>2841</v>
      </c>
      <c r="C289" s="24" t="str">
        <f t="shared" si="4"/>
        <v>323119 - Other Commercial Printing</v>
      </c>
      <c r="D289" s="22"/>
      <c r="E289" s="22" t="s">
        <v>3860</v>
      </c>
      <c r="F289" s="22"/>
    </row>
    <row r="290" spans="1:6" ht="11.25">
      <c r="A290" s="18">
        <v>323121</v>
      </c>
      <c r="B290" s="24" t="s">
        <v>2842</v>
      </c>
      <c r="C290" s="24" t="str">
        <f t="shared" si="4"/>
        <v>323121 - Tradebinding and Related Work</v>
      </c>
      <c r="D290" s="22"/>
      <c r="E290" s="22" t="s">
        <v>3860</v>
      </c>
      <c r="F290" s="22"/>
    </row>
    <row r="291" spans="1:6" ht="11.25">
      <c r="A291" s="18">
        <v>323122</v>
      </c>
      <c r="B291" s="24" t="s">
        <v>2843</v>
      </c>
      <c r="C291" s="24" t="str">
        <f t="shared" si="4"/>
        <v>323122 - Prepress Services</v>
      </c>
      <c r="D291" s="22"/>
      <c r="E291" s="22" t="s">
        <v>3860</v>
      </c>
      <c r="F291" s="22"/>
    </row>
    <row r="292" spans="1:6" ht="11.25">
      <c r="A292" s="18">
        <v>324110</v>
      </c>
      <c r="B292" s="24" t="s">
        <v>2844</v>
      </c>
      <c r="C292" s="24" t="str">
        <f t="shared" si="4"/>
        <v>324110 - Petroleum Refineries</v>
      </c>
      <c r="D292" s="22"/>
      <c r="E292" s="22" t="s">
        <v>3860</v>
      </c>
      <c r="F292" s="22"/>
    </row>
    <row r="293" spans="1:6" ht="11.25">
      <c r="A293" s="18">
        <v>324121</v>
      </c>
      <c r="B293" s="24" t="s">
        <v>2845</v>
      </c>
      <c r="C293" s="24" t="str">
        <f t="shared" si="4"/>
        <v>324121 - Asphalt Paving Mixture and Block Manufacturing</v>
      </c>
      <c r="D293" s="22"/>
      <c r="E293" s="22" t="s">
        <v>3860</v>
      </c>
      <c r="F293" s="22"/>
    </row>
    <row r="294" spans="1:6" ht="11.25">
      <c r="A294" s="18">
        <v>324122</v>
      </c>
      <c r="B294" s="24" t="s">
        <v>916</v>
      </c>
      <c r="C294" s="24" t="str">
        <f t="shared" si="4"/>
        <v>324122 - Asphalt Shingle and Coating Materials Manufacturing</v>
      </c>
      <c r="D294" s="22"/>
      <c r="E294" s="22" t="s">
        <v>3860</v>
      </c>
      <c r="F294" s="22"/>
    </row>
    <row r="295" spans="1:6" ht="11.25">
      <c r="A295" s="18">
        <v>324191</v>
      </c>
      <c r="B295" s="24" t="s">
        <v>917</v>
      </c>
      <c r="C295" s="24" t="str">
        <f t="shared" si="4"/>
        <v>324191 - Petroleum Lubricating Oil and Grease Manufacturing</v>
      </c>
      <c r="D295" s="22"/>
      <c r="E295" s="22" t="s">
        <v>3860</v>
      </c>
      <c r="F295" s="22"/>
    </row>
    <row r="296" spans="1:6" ht="11.25">
      <c r="A296" s="18">
        <v>324199</v>
      </c>
      <c r="B296" s="24" t="s">
        <v>2569</v>
      </c>
      <c r="C296" s="24" t="str">
        <f t="shared" si="4"/>
        <v>324199 - All Other Petroleum and Coal Products Manufacturing</v>
      </c>
      <c r="D296" s="22"/>
      <c r="E296" s="22" t="s">
        <v>3860</v>
      </c>
      <c r="F296" s="22"/>
    </row>
    <row r="297" spans="1:6" ht="11.25">
      <c r="A297" s="18">
        <v>325110</v>
      </c>
      <c r="B297" s="24" t="s">
        <v>2570</v>
      </c>
      <c r="C297" s="24" t="str">
        <f t="shared" si="4"/>
        <v>325110 - Petrochemical Manufacturing</v>
      </c>
      <c r="D297" s="22"/>
      <c r="E297" s="22" t="s">
        <v>3860</v>
      </c>
      <c r="F297" s="22"/>
    </row>
    <row r="298" spans="1:6" ht="11.25">
      <c r="A298" s="18">
        <v>325120</v>
      </c>
      <c r="B298" s="24" t="s">
        <v>3215</v>
      </c>
      <c r="C298" s="24" t="str">
        <f t="shared" si="4"/>
        <v>325120 - Industrial Gas Manufacturing</v>
      </c>
      <c r="D298" s="22"/>
      <c r="E298" s="22" t="s">
        <v>3860</v>
      </c>
      <c r="F298" s="22"/>
    </row>
    <row r="299" spans="1:6" ht="11.25">
      <c r="A299" s="18">
        <v>325131</v>
      </c>
      <c r="B299" s="24" t="s">
        <v>3216</v>
      </c>
      <c r="C299" s="24" t="str">
        <f t="shared" si="4"/>
        <v>325131 - Inorganic Dye and Pigment Manufacturing</v>
      </c>
      <c r="D299" s="22"/>
      <c r="E299" s="22" t="s">
        <v>3860</v>
      </c>
      <c r="F299" s="22"/>
    </row>
    <row r="300" spans="1:6" ht="11.25">
      <c r="A300" s="18">
        <v>325132</v>
      </c>
      <c r="B300" s="24" t="s">
        <v>3217</v>
      </c>
      <c r="C300" s="24" t="str">
        <f t="shared" si="4"/>
        <v>325132 - Synthetic Organic Dye and Pigment Manufacturing</v>
      </c>
      <c r="D300" s="22"/>
      <c r="E300" s="22" t="s">
        <v>3860</v>
      </c>
      <c r="F300" s="22"/>
    </row>
    <row r="301" spans="1:6" ht="11.25">
      <c r="A301" s="18">
        <v>325181</v>
      </c>
      <c r="B301" s="24" t="s">
        <v>3218</v>
      </c>
      <c r="C301" s="24" t="str">
        <f t="shared" si="4"/>
        <v>325181 - Alkalies and Chlorine Manufacturing</v>
      </c>
      <c r="D301" s="22"/>
      <c r="E301" s="22" t="s">
        <v>3860</v>
      </c>
      <c r="F301" s="22"/>
    </row>
    <row r="302" spans="1:6" ht="11.25">
      <c r="A302" s="18">
        <v>325182</v>
      </c>
      <c r="B302" s="24" t="s">
        <v>3219</v>
      </c>
      <c r="C302" s="24" t="str">
        <f t="shared" si="4"/>
        <v>325182 - Carbon Black Manufacturing</v>
      </c>
      <c r="D302" s="22"/>
      <c r="E302" s="22" t="s">
        <v>3860</v>
      </c>
      <c r="F302" s="22"/>
    </row>
    <row r="303" spans="1:6" ht="11.25">
      <c r="A303" s="18">
        <v>325188</v>
      </c>
      <c r="B303" s="24" t="s">
        <v>3220</v>
      </c>
      <c r="C303" s="24" t="str">
        <f t="shared" si="4"/>
        <v>325188 - All Other Basic Inorganic Chemical Manufacturing</v>
      </c>
      <c r="D303" s="22"/>
      <c r="E303" s="22" t="s">
        <v>3860</v>
      </c>
      <c r="F303" s="22"/>
    </row>
    <row r="304" spans="1:6" ht="11.25">
      <c r="A304" s="18">
        <v>325191</v>
      </c>
      <c r="B304" s="24" t="s">
        <v>759</v>
      </c>
      <c r="C304" s="24" t="str">
        <f t="shared" si="4"/>
        <v>325191 - Gum and Wood Chemical Manufacturing</v>
      </c>
      <c r="D304" s="22"/>
      <c r="E304" s="22" t="s">
        <v>3860</v>
      </c>
      <c r="F304" s="22"/>
    </row>
    <row r="305" spans="1:6" ht="11.25">
      <c r="A305" s="18">
        <v>325192</v>
      </c>
      <c r="B305" s="24" t="s">
        <v>760</v>
      </c>
      <c r="C305" s="24" t="str">
        <f t="shared" si="4"/>
        <v>325192 - Cyclic Crude and Intermediate Manufacturing</v>
      </c>
      <c r="D305" s="22"/>
      <c r="E305" s="22" t="s">
        <v>3860</v>
      </c>
      <c r="F305" s="22"/>
    </row>
    <row r="306" spans="1:6" ht="11.25">
      <c r="A306" s="18">
        <v>325193</v>
      </c>
      <c r="B306" s="24" t="s">
        <v>1298</v>
      </c>
      <c r="C306" s="24" t="str">
        <f t="shared" si="4"/>
        <v>325193 - Ethyl Alcohol Manufacturing</v>
      </c>
      <c r="D306" s="22"/>
      <c r="E306" s="22" t="s">
        <v>3860</v>
      </c>
      <c r="F306" s="22"/>
    </row>
    <row r="307" spans="1:6" ht="11.25">
      <c r="A307" s="18">
        <v>325199</v>
      </c>
      <c r="B307" s="24" t="s">
        <v>1299</v>
      </c>
      <c r="C307" s="24" t="str">
        <f t="shared" si="4"/>
        <v>325199 - All Other Basic Organic Chemical Manufacturing</v>
      </c>
      <c r="D307" s="22"/>
      <c r="E307" s="22" t="s">
        <v>3860</v>
      </c>
      <c r="F307" s="22"/>
    </row>
    <row r="308" spans="1:6" ht="11.25">
      <c r="A308" s="18">
        <v>325211</v>
      </c>
      <c r="B308" s="24" t="s">
        <v>1300</v>
      </c>
      <c r="C308" s="24" t="str">
        <f t="shared" si="4"/>
        <v>325211 - Plastics Material and Resin Manufacturing</v>
      </c>
      <c r="D308" s="22"/>
      <c r="E308" s="22" t="s">
        <v>3860</v>
      </c>
      <c r="F308" s="22"/>
    </row>
    <row r="309" spans="1:6" ht="11.25">
      <c r="A309" s="18">
        <v>325212</v>
      </c>
      <c r="B309" s="24" t="s">
        <v>1301</v>
      </c>
      <c r="C309" s="24" t="str">
        <f t="shared" si="4"/>
        <v>325212 - Synthetic Rubber Manufacturing</v>
      </c>
      <c r="D309" s="22"/>
      <c r="E309" s="22" t="s">
        <v>3860</v>
      </c>
      <c r="F309" s="22"/>
    </row>
    <row r="310" spans="1:6" ht="11.25">
      <c r="A310" s="18">
        <v>325221</v>
      </c>
      <c r="B310" s="24" t="s">
        <v>1302</v>
      </c>
      <c r="C310" s="24" t="str">
        <f t="shared" si="4"/>
        <v>325221 - Cellulosic Organic Fiber Manufacturing</v>
      </c>
      <c r="D310" s="22"/>
      <c r="E310" s="22" t="s">
        <v>3860</v>
      </c>
      <c r="F310" s="22"/>
    </row>
    <row r="311" spans="1:6" ht="11.25">
      <c r="A311" s="18">
        <v>325222</v>
      </c>
      <c r="B311" s="24" t="s">
        <v>1303</v>
      </c>
      <c r="C311" s="24" t="str">
        <f t="shared" si="4"/>
        <v>325222 - Noncellulosic Organic Fiber Manufacturing</v>
      </c>
      <c r="D311" s="22"/>
      <c r="E311" s="22" t="s">
        <v>3860</v>
      </c>
      <c r="F311" s="22"/>
    </row>
    <row r="312" spans="1:6" ht="11.25">
      <c r="A312" s="18">
        <v>325311</v>
      </c>
      <c r="B312" s="24" t="s">
        <v>1304</v>
      </c>
      <c r="C312" s="24" t="str">
        <f t="shared" si="4"/>
        <v>325311 - Nitrogenous Fertilizer Manufacturing</v>
      </c>
      <c r="D312" s="22"/>
      <c r="E312" s="22" t="s">
        <v>3860</v>
      </c>
      <c r="F312" s="22"/>
    </row>
    <row r="313" spans="1:6" ht="11.25">
      <c r="A313" s="18">
        <v>325312</v>
      </c>
      <c r="B313" s="24" t="s">
        <v>1305</v>
      </c>
      <c r="C313" s="24" t="str">
        <f t="shared" si="4"/>
        <v>325312 - Phosphatic Fertilizer Manufacturing</v>
      </c>
      <c r="D313" s="22"/>
      <c r="E313" s="22" t="s">
        <v>3860</v>
      </c>
      <c r="F313" s="22"/>
    </row>
    <row r="314" spans="1:6" ht="11.25">
      <c r="A314" s="18">
        <v>325314</v>
      </c>
      <c r="B314" s="24" t="s">
        <v>1306</v>
      </c>
      <c r="C314" s="24" t="str">
        <f t="shared" si="4"/>
        <v>325314 - Fertilizer (Mixing Only) Manufacturing</v>
      </c>
      <c r="D314" s="22"/>
      <c r="E314" s="22" t="s">
        <v>3860</v>
      </c>
      <c r="F314" s="22"/>
    </row>
    <row r="315" spans="1:6" ht="11.25">
      <c r="A315" s="18">
        <v>325320</v>
      </c>
      <c r="B315" s="24" t="s">
        <v>200</v>
      </c>
      <c r="C315" s="24" t="str">
        <f t="shared" si="4"/>
        <v>325320 - Pesticide and Other Agricultural Chemical Manufacturing</v>
      </c>
      <c r="D315" s="22"/>
      <c r="E315" s="22" t="s">
        <v>3860</v>
      </c>
      <c r="F315" s="22"/>
    </row>
    <row r="316" spans="1:6" ht="11.25">
      <c r="A316" s="18">
        <v>325411</v>
      </c>
      <c r="B316" s="24" t="s">
        <v>201</v>
      </c>
      <c r="C316" s="24" t="str">
        <f t="shared" si="4"/>
        <v>325411 - Medicinal and Botanical Manufacturing</v>
      </c>
      <c r="D316" s="22"/>
      <c r="E316" s="22" t="s">
        <v>3860</v>
      </c>
      <c r="F316" s="22"/>
    </row>
    <row r="317" spans="1:6" ht="11.25">
      <c r="A317" s="18">
        <v>325412</v>
      </c>
      <c r="B317" s="24" t="s">
        <v>202</v>
      </c>
      <c r="C317" s="24" t="str">
        <f t="shared" si="4"/>
        <v>325412 - Pharmaceutical Preparation Manufacturing</v>
      </c>
      <c r="D317" s="22"/>
      <c r="E317" s="22" t="s">
        <v>3860</v>
      </c>
      <c r="F317" s="22"/>
    </row>
    <row r="318" spans="1:6" ht="11.25">
      <c r="A318" s="18">
        <v>325413</v>
      </c>
      <c r="B318" s="24" t="s">
        <v>203</v>
      </c>
      <c r="C318" s="24" t="str">
        <f t="shared" si="4"/>
        <v>325413 - In-Vitro Diagnostic Substance Manufacturing</v>
      </c>
      <c r="D318" s="22"/>
      <c r="E318" s="22" t="s">
        <v>3860</v>
      </c>
      <c r="F318" s="22"/>
    </row>
    <row r="319" spans="1:6" ht="11.25">
      <c r="A319" s="18">
        <v>325414</v>
      </c>
      <c r="B319" s="24" t="s">
        <v>204</v>
      </c>
      <c r="C319" s="24" t="str">
        <f t="shared" si="4"/>
        <v>325414 - Biological Product (except Diagnostic) Manufacturing</v>
      </c>
      <c r="D319" s="22"/>
      <c r="E319" s="22" t="s">
        <v>3860</v>
      </c>
      <c r="F319" s="22"/>
    </row>
    <row r="320" spans="1:6" ht="11.25">
      <c r="A320" s="18">
        <v>325510</v>
      </c>
      <c r="B320" s="24" t="s">
        <v>205</v>
      </c>
      <c r="C320" s="24" t="str">
        <f t="shared" si="4"/>
        <v>325510 - Paint and Coating Manufacturing</v>
      </c>
      <c r="D320" s="22"/>
      <c r="E320" s="22" t="s">
        <v>3860</v>
      </c>
      <c r="F320" s="22"/>
    </row>
    <row r="321" spans="1:6" ht="11.25">
      <c r="A321" s="18">
        <v>325520</v>
      </c>
      <c r="B321" s="24" t="s">
        <v>206</v>
      </c>
      <c r="C321" s="24" t="str">
        <f t="shared" si="4"/>
        <v>325520 - Adhesive Manufacturing</v>
      </c>
      <c r="D321" s="22"/>
      <c r="E321" s="22" t="s">
        <v>3860</v>
      </c>
      <c r="F321" s="22"/>
    </row>
    <row r="322" spans="1:6" ht="11.25">
      <c r="A322" s="18">
        <v>325611</v>
      </c>
      <c r="B322" s="24" t="s">
        <v>207</v>
      </c>
      <c r="C322" s="24" t="str">
        <f aca="true" t="shared" si="5" ref="C322:C385">A322&amp;" - "&amp;B322</f>
        <v>325611 - Soap and Other Detergent Manufacturing</v>
      </c>
      <c r="D322" s="22"/>
      <c r="E322" s="22" t="s">
        <v>3860</v>
      </c>
      <c r="F322" s="22"/>
    </row>
    <row r="323" spans="1:6" ht="11.25">
      <c r="A323" s="18">
        <v>325612</v>
      </c>
      <c r="B323" s="24" t="s">
        <v>208</v>
      </c>
      <c r="C323" s="24" t="str">
        <f t="shared" si="5"/>
        <v>325612 - Polish and Other Sanitation Good Manufacturing</v>
      </c>
      <c r="D323" s="22"/>
      <c r="E323" s="22" t="s">
        <v>3860</v>
      </c>
      <c r="F323" s="22"/>
    </row>
    <row r="324" spans="1:6" ht="11.25">
      <c r="A324" s="18">
        <v>325613</v>
      </c>
      <c r="B324" s="24" t="s">
        <v>209</v>
      </c>
      <c r="C324" s="24" t="str">
        <f t="shared" si="5"/>
        <v>325613 - Surface Active Agent Manufacturing</v>
      </c>
      <c r="D324" s="22"/>
      <c r="E324" s="22" t="s">
        <v>3860</v>
      </c>
      <c r="F324" s="22"/>
    </row>
    <row r="325" spans="1:6" ht="11.25">
      <c r="A325" s="18">
        <v>325620</v>
      </c>
      <c r="B325" s="24" t="s">
        <v>210</v>
      </c>
      <c r="C325" s="24" t="str">
        <f t="shared" si="5"/>
        <v>325620 - Toilet Preparation Manufacturing</v>
      </c>
      <c r="D325" s="22"/>
      <c r="E325" s="22" t="s">
        <v>3860</v>
      </c>
      <c r="F325" s="22"/>
    </row>
    <row r="326" spans="1:6" ht="11.25">
      <c r="A326" s="18">
        <v>325910</v>
      </c>
      <c r="B326" s="24" t="s">
        <v>211</v>
      </c>
      <c r="C326" s="24" t="str">
        <f t="shared" si="5"/>
        <v>325910 - Printing Ink Manufacturing</v>
      </c>
      <c r="D326" s="22"/>
      <c r="E326" s="22" t="s">
        <v>3860</v>
      </c>
      <c r="F326" s="22"/>
    </row>
    <row r="327" spans="1:6" ht="11.25">
      <c r="A327" s="18">
        <v>325920</v>
      </c>
      <c r="B327" s="24" t="s">
        <v>212</v>
      </c>
      <c r="C327" s="24" t="str">
        <f t="shared" si="5"/>
        <v>325920 - Explosives Manufacturing</v>
      </c>
      <c r="D327" s="22"/>
      <c r="E327" s="22" t="s">
        <v>3860</v>
      </c>
      <c r="F327" s="22"/>
    </row>
    <row r="328" spans="1:6" ht="11.25">
      <c r="A328" s="18">
        <v>325991</v>
      </c>
      <c r="B328" s="24" t="s">
        <v>213</v>
      </c>
      <c r="C328" s="24" t="str">
        <f t="shared" si="5"/>
        <v>325991 - Custom Compounding of Purchased Resins</v>
      </c>
      <c r="D328" s="22"/>
      <c r="E328" s="22" t="s">
        <v>3860</v>
      </c>
      <c r="F328" s="22"/>
    </row>
    <row r="329" spans="1:6" ht="11.25">
      <c r="A329" s="18">
        <v>325992</v>
      </c>
      <c r="B329" s="24" t="s">
        <v>3013</v>
      </c>
      <c r="C329" s="24" t="str">
        <f t="shared" si="5"/>
        <v>325992 - Photographic Film, Paper, Plate, and Chemical Manufacturing</v>
      </c>
      <c r="D329" s="22"/>
      <c r="E329" s="22" t="s">
        <v>3860</v>
      </c>
      <c r="F329" s="22"/>
    </row>
    <row r="330" spans="1:6" ht="11.25">
      <c r="A330" s="18">
        <v>325998</v>
      </c>
      <c r="B330" s="24" t="s">
        <v>3014</v>
      </c>
      <c r="C330" s="24" t="str">
        <f t="shared" si="5"/>
        <v>325998 - All Other Miscellaneous Chemical Product and Preparation Manufacturing</v>
      </c>
      <c r="D330" s="22"/>
      <c r="E330" s="22" t="s">
        <v>3860</v>
      </c>
      <c r="F330" s="22"/>
    </row>
    <row r="331" spans="1:6" ht="11.25">
      <c r="A331" s="18">
        <v>326111</v>
      </c>
      <c r="B331" s="24" t="s">
        <v>2604</v>
      </c>
      <c r="C331" s="24" t="str">
        <f t="shared" si="5"/>
        <v>326111 - Plastics Bag and Pouch Manufacturing</v>
      </c>
      <c r="D331" s="22"/>
      <c r="E331" s="22" t="s">
        <v>3860</v>
      </c>
      <c r="F331" s="22"/>
    </row>
    <row r="332" spans="1:6" ht="11.25">
      <c r="A332" s="18">
        <v>326112</v>
      </c>
      <c r="B332" s="24" t="s">
        <v>3015</v>
      </c>
      <c r="C332" s="24" t="str">
        <f t="shared" si="5"/>
        <v>326112 - Plastics Packaging Film and Sheet (including Laminated) Manufacturing</v>
      </c>
      <c r="D332" s="22"/>
      <c r="E332" s="22" t="s">
        <v>3860</v>
      </c>
      <c r="F332" s="22"/>
    </row>
    <row r="333" spans="1:6" ht="11.25">
      <c r="A333" s="18">
        <v>326113</v>
      </c>
      <c r="B333" s="24" t="s">
        <v>2297</v>
      </c>
      <c r="C333" s="24" t="str">
        <f t="shared" si="5"/>
        <v>326113 - Unlaminated Plastics Film and Sheet (except Packaging) Manufacturing</v>
      </c>
      <c r="D333" s="22"/>
      <c r="E333" s="22" t="s">
        <v>3860</v>
      </c>
      <c r="F333" s="22"/>
    </row>
    <row r="334" spans="1:6" ht="11.25">
      <c r="A334" s="18">
        <v>326121</v>
      </c>
      <c r="B334" s="24" t="s">
        <v>2298</v>
      </c>
      <c r="C334" s="24" t="str">
        <f t="shared" si="5"/>
        <v>326121 - Unlaminated Plastics Profile Shape Manufacturing</v>
      </c>
      <c r="D334" s="22"/>
      <c r="E334" s="22" t="s">
        <v>3860</v>
      </c>
      <c r="F334" s="22"/>
    </row>
    <row r="335" spans="1:6" ht="11.25">
      <c r="A335" s="18">
        <v>326122</v>
      </c>
      <c r="B335" s="24" t="s">
        <v>2299</v>
      </c>
      <c r="C335" s="24" t="str">
        <f t="shared" si="5"/>
        <v>326122 - Plastics Pipe and Pipe Fitting Manufacturing</v>
      </c>
      <c r="D335" s="22"/>
      <c r="E335" s="22" t="s">
        <v>3860</v>
      </c>
      <c r="F335" s="22"/>
    </row>
    <row r="336" spans="1:6" ht="11.25">
      <c r="A336" s="18">
        <v>326130</v>
      </c>
      <c r="B336" s="24" t="s">
        <v>2300</v>
      </c>
      <c r="C336" s="24" t="str">
        <f t="shared" si="5"/>
        <v>326130 - Laminated Plastics Plate, Sheet (except Packaging), and Shape Manufacturing</v>
      </c>
      <c r="D336" s="22"/>
      <c r="E336" s="22" t="s">
        <v>3860</v>
      </c>
      <c r="F336" s="22"/>
    </row>
    <row r="337" spans="1:6" ht="11.25">
      <c r="A337" s="18">
        <v>326140</v>
      </c>
      <c r="B337" s="24" t="s">
        <v>2301</v>
      </c>
      <c r="C337" s="24" t="str">
        <f t="shared" si="5"/>
        <v>326140 - Polystyrene Foam Product Manufacturing</v>
      </c>
      <c r="D337" s="22"/>
      <c r="E337" s="22" t="s">
        <v>3860</v>
      </c>
      <c r="F337" s="22"/>
    </row>
    <row r="338" spans="1:6" ht="11.25">
      <c r="A338" s="18">
        <v>326150</v>
      </c>
      <c r="B338" s="24" t="s">
        <v>2013</v>
      </c>
      <c r="C338" s="24" t="str">
        <f t="shared" si="5"/>
        <v>326150 - Urethane and Other Foam Product (except Polystyrene) Manufacturing</v>
      </c>
      <c r="D338" s="22"/>
      <c r="E338" s="22" t="s">
        <v>3860</v>
      </c>
      <c r="F338" s="22"/>
    </row>
    <row r="339" spans="1:6" ht="11.25">
      <c r="A339" s="18">
        <v>326160</v>
      </c>
      <c r="B339" s="24" t="s">
        <v>2014</v>
      </c>
      <c r="C339" s="24" t="str">
        <f t="shared" si="5"/>
        <v>326160 - Plastics Bottle Manufacturing</v>
      </c>
      <c r="D339" s="22"/>
      <c r="E339" s="22" t="s">
        <v>3860</v>
      </c>
      <c r="F339" s="22"/>
    </row>
    <row r="340" spans="1:6" ht="11.25">
      <c r="A340" s="18">
        <v>326191</v>
      </c>
      <c r="B340" s="24" t="s">
        <v>2015</v>
      </c>
      <c r="C340" s="24" t="str">
        <f t="shared" si="5"/>
        <v>326191 - Plastics Plumbing Fixture Manufacturing</v>
      </c>
      <c r="D340" s="22"/>
      <c r="E340" s="22" t="s">
        <v>3860</v>
      </c>
      <c r="F340" s="22"/>
    </row>
    <row r="341" spans="1:6" ht="11.25">
      <c r="A341" s="18">
        <v>326192</v>
      </c>
      <c r="B341" s="24" t="s">
        <v>1415</v>
      </c>
      <c r="C341" s="24" t="str">
        <f t="shared" si="5"/>
        <v>326192 - Resilient Floor Covering Manufacturing</v>
      </c>
      <c r="D341" s="22"/>
      <c r="E341" s="22" t="s">
        <v>3860</v>
      </c>
      <c r="F341" s="22"/>
    </row>
    <row r="342" spans="1:6" ht="11.25">
      <c r="A342" s="18">
        <v>326199</v>
      </c>
      <c r="B342" s="24" t="s">
        <v>1416</v>
      </c>
      <c r="C342" s="24" t="str">
        <f t="shared" si="5"/>
        <v>326199 - All Other Plastics Product Manufacturing</v>
      </c>
      <c r="D342" s="22"/>
      <c r="E342" s="22" t="s">
        <v>3860</v>
      </c>
      <c r="F342" s="22"/>
    </row>
    <row r="343" spans="1:6" ht="11.25">
      <c r="A343" s="18">
        <v>326211</v>
      </c>
      <c r="B343" s="24" t="s">
        <v>1417</v>
      </c>
      <c r="C343" s="24" t="str">
        <f t="shared" si="5"/>
        <v>326211 - Tire Manufacturing (except Retreading)</v>
      </c>
      <c r="D343" s="22"/>
      <c r="E343" s="22" t="s">
        <v>3860</v>
      </c>
      <c r="F343" s="22"/>
    </row>
    <row r="344" spans="1:6" ht="11.25">
      <c r="A344" s="18">
        <v>326212</v>
      </c>
      <c r="B344" s="24" t="s">
        <v>1418</v>
      </c>
      <c r="C344" s="24" t="str">
        <f t="shared" si="5"/>
        <v>326212 - Tire Retreading</v>
      </c>
      <c r="D344" s="22"/>
      <c r="E344" s="22" t="s">
        <v>3860</v>
      </c>
      <c r="F344" s="22"/>
    </row>
    <row r="345" spans="1:6" ht="11.25">
      <c r="A345" s="18">
        <v>326220</v>
      </c>
      <c r="B345" s="24" t="s">
        <v>1419</v>
      </c>
      <c r="C345" s="24" t="str">
        <f t="shared" si="5"/>
        <v>326220 - Rubber and Plastics Hoses and Belting Manufacturing</v>
      </c>
      <c r="D345" s="22"/>
      <c r="E345" s="22" t="s">
        <v>3860</v>
      </c>
      <c r="F345" s="22"/>
    </row>
    <row r="346" spans="1:6" ht="11.25">
      <c r="A346" s="18">
        <v>326291</v>
      </c>
      <c r="B346" s="24" t="s">
        <v>1420</v>
      </c>
      <c r="C346" s="24" t="str">
        <f t="shared" si="5"/>
        <v>326291 - Rubber Product Manufacturing for Mechanical Use</v>
      </c>
      <c r="D346" s="22"/>
      <c r="E346" s="22" t="s">
        <v>3860</v>
      </c>
      <c r="F346" s="22"/>
    </row>
    <row r="347" spans="1:6" ht="11.25">
      <c r="A347" s="18">
        <v>326299</v>
      </c>
      <c r="B347" s="24" t="s">
        <v>1421</v>
      </c>
      <c r="C347" s="24" t="str">
        <f t="shared" si="5"/>
        <v>326299 - All Other Rubber Product Manufacturing</v>
      </c>
      <c r="D347" s="22"/>
      <c r="E347" s="22" t="s">
        <v>3860</v>
      </c>
      <c r="F347" s="22"/>
    </row>
    <row r="348" spans="1:6" ht="11.25">
      <c r="A348" s="18">
        <v>327111</v>
      </c>
      <c r="B348" s="24" t="s">
        <v>1422</v>
      </c>
      <c r="C348" s="24" t="str">
        <f t="shared" si="5"/>
        <v>327111 - Vitreous China Plumbing Fixture and China and Earthenware Bathroom Accessories Manufacturing</v>
      </c>
      <c r="D348" s="22"/>
      <c r="E348" s="22" t="s">
        <v>3860</v>
      </c>
      <c r="F348" s="22"/>
    </row>
    <row r="349" spans="1:6" ht="11.25">
      <c r="A349" s="18">
        <v>327112</v>
      </c>
      <c r="B349" s="24" t="s">
        <v>1423</v>
      </c>
      <c r="C349" s="24" t="str">
        <f t="shared" si="5"/>
        <v>327112 - Vitreous China, Fine Earthenware, and Other Pottery Product Manufacturing</v>
      </c>
      <c r="D349" s="22"/>
      <c r="E349" s="22" t="s">
        <v>3860</v>
      </c>
      <c r="F349" s="22"/>
    </row>
    <row r="350" spans="1:6" ht="11.25">
      <c r="A350" s="18">
        <v>327113</v>
      </c>
      <c r="B350" s="24" t="s">
        <v>1424</v>
      </c>
      <c r="C350" s="24" t="str">
        <f t="shared" si="5"/>
        <v>327113 - Porcelain Electrical Supply Manufacturing</v>
      </c>
      <c r="D350" s="22"/>
      <c r="E350" s="22" t="s">
        <v>3860</v>
      </c>
      <c r="F350" s="22"/>
    </row>
    <row r="351" spans="1:6" ht="11.25">
      <c r="A351" s="18">
        <v>327121</v>
      </c>
      <c r="B351" s="24" t="s">
        <v>1425</v>
      </c>
      <c r="C351" s="24" t="str">
        <f t="shared" si="5"/>
        <v>327121 - Brick and Structural Clay Tile Manufacturing</v>
      </c>
      <c r="D351" s="22"/>
      <c r="E351" s="22" t="s">
        <v>3860</v>
      </c>
      <c r="F351" s="22"/>
    </row>
    <row r="352" spans="1:6" ht="11.25">
      <c r="A352" s="18">
        <v>327122</v>
      </c>
      <c r="B352" s="24" t="s">
        <v>1426</v>
      </c>
      <c r="C352" s="24" t="str">
        <f t="shared" si="5"/>
        <v>327122 - Ceramic Wall and Floor Tile Manufacturing</v>
      </c>
      <c r="D352" s="22"/>
      <c r="E352" s="22" t="s">
        <v>3860</v>
      </c>
      <c r="F352" s="22"/>
    </row>
    <row r="353" spans="1:6" ht="11.25">
      <c r="A353" s="18">
        <v>327123</v>
      </c>
      <c r="B353" s="24" t="s">
        <v>2571</v>
      </c>
      <c r="C353" s="24" t="str">
        <f t="shared" si="5"/>
        <v>327123 - Other Structural Clay Product Manufacturing</v>
      </c>
      <c r="D353" s="22"/>
      <c r="E353" s="22" t="s">
        <v>3860</v>
      </c>
      <c r="F353" s="22"/>
    </row>
    <row r="354" spans="1:6" ht="11.25">
      <c r="A354" s="18">
        <v>327124</v>
      </c>
      <c r="B354" s="24" t="s">
        <v>2572</v>
      </c>
      <c r="C354" s="24" t="str">
        <f t="shared" si="5"/>
        <v>327124 - Clay Refractory Manufacturing</v>
      </c>
      <c r="D354" s="22"/>
      <c r="E354" s="22" t="s">
        <v>3860</v>
      </c>
      <c r="F354" s="22"/>
    </row>
    <row r="355" spans="1:6" ht="11.25">
      <c r="A355" s="18">
        <v>327125</v>
      </c>
      <c r="B355" s="24" t="s">
        <v>2573</v>
      </c>
      <c r="C355" s="24" t="str">
        <f t="shared" si="5"/>
        <v>327125 - Nonclay Refractory Manufacturing</v>
      </c>
      <c r="D355" s="22"/>
      <c r="E355" s="22" t="s">
        <v>3860</v>
      </c>
      <c r="F355" s="22"/>
    </row>
    <row r="356" spans="1:6" ht="11.25">
      <c r="A356" s="18">
        <v>327211</v>
      </c>
      <c r="B356" s="24" t="s">
        <v>2574</v>
      </c>
      <c r="C356" s="24" t="str">
        <f t="shared" si="5"/>
        <v>327211 - Flat Glass Manufacturing</v>
      </c>
      <c r="D356" s="22"/>
      <c r="E356" s="22" t="s">
        <v>3860</v>
      </c>
      <c r="F356" s="22"/>
    </row>
    <row r="357" spans="1:6" ht="11.25">
      <c r="A357" s="18">
        <v>327212</v>
      </c>
      <c r="B357" s="24" t="s">
        <v>1938</v>
      </c>
      <c r="C357" s="24" t="str">
        <f t="shared" si="5"/>
        <v>327212 - Other Pressed and Blown Glass and Glassware Manufacturing</v>
      </c>
      <c r="D357" s="22"/>
      <c r="E357" s="22" t="s">
        <v>3860</v>
      </c>
      <c r="F357" s="22"/>
    </row>
    <row r="358" spans="1:6" ht="11.25">
      <c r="A358" s="18">
        <v>327213</v>
      </c>
      <c r="B358" s="24" t="s">
        <v>1939</v>
      </c>
      <c r="C358" s="24" t="str">
        <f t="shared" si="5"/>
        <v>327213 - Glass Container Manufacturing</v>
      </c>
      <c r="D358" s="22"/>
      <c r="E358" s="22" t="s">
        <v>3860</v>
      </c>
      <c r="F358" s="22"/>
    </row>
    <row r="359" spans="1:6" ht="11.25">
      <c r="A359" s="18">
        <v>327215</v>
      </c>
      <c r="B359" s="24" t="s">
        <v>1940</v>
      </c>
      <c r="C359" s="24" t="str">
        <f t="shared" si="5"/>
        <v>327215 - Glass Product Manufacturing Made of Purchased Glass</v>
      </c>
      <c r="D359" s="22"/>
      <c r="E359" s="22" t="s">
        <v>3860</v>
      </c>
      <c r="F359" s="22"/>
    </row>
    <row r="360" spans="1:6" ht="11.25">
      <c r="A360" s="18">
        <v>327310</v>
      </c>
      <c r="B360" s="24" t="s">
        <v>1941</v>
      </c>
      <c r="C360" s="24" t="str">
        <f t="shared" si="5"/>
        <v>327310 - Cement Manufacturing</v>
      </c>
      <c r="D360" s="22"/>
      <c r="E360" s="22" t="s">
        <v>3860</v>
      </c>
      <c r="F360" s="22"/>
    </row>
    <row r="361" spans="1:6" ht="11.25">
      <c r="A361" s="18">
        <v>327320</v>
      </c>
      <c r="B361" s="24" t="s">
        <v>1942</v>
      </c>
      <c r="C361" s="24" t="str">
        <f t="shared" si="5"/>
        <v>327320 - Ready-Mix Concrete Manufacturing</v>
      </c>
      <c r="D361" s="22"/>
      <c r="E361" s="22" t="s">
        <v>3860</v>
      </c>
      <c r="F361" s="22"/>
    </row>
    <row r="362" spans="1:6" ht="11.25">
      <c r="A362" s="18">
        <v>327331</v>
      </c>
      <c r="B362" s="24" t="s">
        <v>1943</v>
      </c>
      <c r="C362" s="24" t="str">
        <f t="shared" si="5"/>
        <v>327331 - Concrete Block and Brick Manufacturing</v>
      </c>
      <c r="D362" s="22"/>
      <c r="E362" s="22" t="s">
        <v>3860</v>
      </c>
      <c r="F362" s="22"/>
    </row>
    <row r="363" spans="1:6" ht="11.25">
      <c r="A363" s="18">
        <v>327332</v>
      </c>
      <c r="B363" s="24" t="s">
        <v>1944</v>
      </c>
      <c r="C363" s="24" t="str">
        <f t="shared" si="5"/>
        <v>327332 - Concrete Pipe Manufacturing</v>
      </c>
      <c r="D363" s="22"/>
      <c r="E363" s="22" t="s">
        <v>3860</v>
      </c>
      <c r="F363" s="22"/>
    </row>
    <row r="364" spans="1:6" ht="11.25">
      <c r="A364" s="18">
        <v>327390</v>
      </c>
      <c r="B364" s="24" t="s">
        <v>1945</v>
      </c>
      <c r="C364" s="24" t="str">
        <f t="shared" si="5"/>
        <v>327390 - Other Concrete Product Manufacturing</v>
      </c>
      <c r="D364" s="22"/>
      <c r="E364" s="22" t="s">
        <v>3860</v>
      </c>
      <c r="F364" s="22"/>
    </row>
    <row r="365" spans="1:6" ht="11.25">
      <c r="A365" s="18">
        <v>327410</v>
      </c>
      <c r="B365" s="24" t="s">
        <v>1946</v>
      </c>
      <c r="C365" s="24" t="str">
        <f t="shared" si="5"/>
        <v>327410 - Lime Manufacturing</v>
      </c>
      <c r="D365" s="22"/>
      <c r="E365" s="22" t="s">
        <v>3860</v>
      </c>
      <c r="F365" s="22"/>
    </row>
    <row r="366" spans="1:6" ht="11.25">
      <c r="A366" s="18">
        <v>327420</v>
      </c>
      <c r="B366" s="24" t="s">
        <v>1947</v>
      </c>
      <c r="C366" s="24" t="str">
        <f t="shared" si="5"/>
        <v>327420 - Gypsum Product Manufacturing</v>
      </c>
      <c r="D366" s="22"/>
      <c r="E366" s="22" t="s">
        <v>3860</v>
      </c>
      <c r="F366" s="22"/>
    </row>
    <row r="367" spans="1:6" ht="11.25">
      <c r="A367" s="18">
        <v>327910</v>
      </c>
      <c r="B367" s="24" t="s">
        <v>1948</v>
      </c>
      <c r="C367" s="24" t="str">
        <f t="shared" si="5"/>
        <v>327910 - Abrasive Product Manufacturing</v>
      </c>
      <c r="D367" s="22"/>
      <c r="E367" s="22" t="s">
        <v>3860</v>
      </c>
      <c r="F367" s="22"/>
    </row>
    <row r="368" spans="1:6" ht="11.25">
      <c r="A368" s="18">
        <v>327991</v>
      </c>
      <c r="B368" s="24" t="s">
        <v>1433</v>
      </c>
      <c r="C368" s="24" t="str">
        <f t="shared" si="5"/>
        <v>327991 - Cut Stone and Stone Product Manufacturing</v>
      </c>
      <c r="D368" s="22"/>
      <c r="E368" s="22" t="s">
        <v>3860</v>
      </c>
      <c r="F368" s="22"/>
    </row>
    <row r="369" spans="1:6" ht="11.25">
      <c r="A369" s="18">
        <v>327992</v>
      </c>
      <c r="B369" s="24" t="s">
        <v>1434</v>
      </c>
      <c r="C369" s="24" t="str">
        <f t="shared" si="5"/>
        <v>327992 - Ground or Treated Mineral and Earth Manufacturing</v>
      </c>
      <c r="D369" s="22"/>
      <c r="E369" s="22" t="s">
        <v>3860</v>
      </c>
      <c r="F369" s="22"/>
    </row>
    <row r="370" spans="1:6" ht="11.25">
      <c r="A370" s="18">
        <v>327993</v>
      </c>
      <c r="B370" s="24" t="s">
        <v>1435</v>
      </c>
      <c r="C370" s="24" t="str">
        <f t="shared" si="5"/>
        <v>327993 - Mineral Wool Manufacturing</v>
      </c>
      <c r="D370" s="22"/>
      <c r="E370" s="22" t="s">
        <v>3860</v>
      </c>
      <c r="F370" s="22"/>
    </row>
    <row r="371" spans="1:6" ht="11.25">
      <c r="A371" s="18">
        <v>327999</v>
      </c>
      <c r="B371" s="24" t="s">
        <v>1436</v>
      </c>
      <c r="C371" s="24" t="str">
        <f t="shared" si="5"/>
        <v>327999 - All Other Miscellaneous Nonmetallic Mineral Product Manufacturing</v>
      </c>
      <c r="D371" s="22"/>
      <c r="E371" s="22" t="s">
        <v>3860</v>
      </c>
      <c r="F371" s="22"/>
    </row>
    <row r="372" spans="1:6" ht="11.25">
      <c r="A372" s="18">
        <v>331111</v>
      </c>
      <c r="B372" s="24" t="s">
        <v>1437</v>
      </c>
      <c r="C372" s="24" t="str">
        <f t="shared" si="5"/>
        <v>331111 - Iron and Steel Mills</v>
      </c>
      <c r="D372" s="22"/>
      <c r="E372" s="22" t="s">
        <v>3860</v>
      </c>
      <c r="F372" s="22"/>
    </row>
    <row r="373" spans="1:6" ht="11.25">
      <c r="A373" s="18">
        <v>331112</v>
      </c>
      <c r="B373" s="24" t="s">
        <v>1438</v>
      </c>
      <c r="C373" s="24" t="str">
        <f t="shared" si="5"/>
        <v>331112 - Electrometallurgical Ferroalloy Product Manufacturing</v>
      </c>
      <c r="D373" s="22"/>
      <c r="E373" s="22" t="s">
        <v>3860</v>
      </c>
      <c r="F373" s="22"/>
    </row>
    <row r="374" spans="1:6" ht="11.25">
      <c r="A374" s="18">
        <v>331210</v>
      </c>
      <c r="B374" s="24" t="s">
        <v>1439</v>
      </c>
      <c r="C374" s="24" t="str">
        <f t="shared" si="5"/>
        <v>331210 - Iron and Steel Pipe and Tube Manufacturing from Purchased Steel</v>
      </c>
      <c r="D374" s="22"/>
      <c r="E374" s="22" t="s">
        <v>3860</v>
      </c>
      <c r="F374" s="22"/>
    </row>
    <row r="375" spans="1:6" ht="11.25">
      <c r="A375" s="18">
        <v>331221</v>
      </c>
      <c r="B375" s="24" t="s">
        <v>1440</v>
      </c>
      <c r="C375" s="24" t="str">
        <f t="shared" si="5"/>
        <v>331221 - Rolled Steel Shape Manufacturing</v>
      </c>
      <c r="D375" s="22"/>
      <c r="E375" s="22" t="s">
        <v>3860</v>
      </c>
      <c r="F375" s="22"/>
    </row>
    <row r="376" spans="1:6" ht="11.25">
      <c r="A376" s="18">
        <v>331222</v>
      </c>
      <c r="B376" s="24" t="s">
        <v>1086</v>
      </c>
      <c r="C376" s="24" t="str">
        <f t="shared" si="5"/>
        <v>331222 - Steel Wire Drawing</v>
      </c>
      <c r="D376" s="22"/>
      <c r="E376" s="22" t="s">
        <v>3860</v>
      </c>
      <c r="F376" s="22"/>
    </row>
    <row r="377" spans="1:6" ht="11.25">
      <c r="A377" s="18">
        <v>331311</v>
      </c>
      <c r="B377" s="24" t="s">
        <v>1087</v>
      </c>
      <c r="C377" s="24" t="str">
        <f t="shared" si="5"/>
        <v>331311 - Alumina Refining</v>
      </c>
      <c r="D377" s="22"/>
      <c r="E377" s="22" t="s">
        <v>3860</v>
      </c>
      <c r="F377" s="22"/>
    </row>
    <row r="378" spans="1:6" ht="11.25">
      <c r="A378" s="18">
        <v>331312</v>
      </c>
      <c r="B378" s="24" t="s">
        <v>1088</v>
      </c>
      <c r="C378" s="24" t="str">
        <f t="shared" si="5"/>
        <v>331312 - Primary Aluminum Production</v>
      </c>
      <c r="D378" s="22"/>
      <c r="E378" s="22" t="s">
        <v>3860</v>
      </c>
      <c r="F378" s="22"/>
    </row>
    <row r="379" spans="1:6" ht="11.25">
      <c r="A379" s="18">
        <v>331314</v>
      </c>
      <c r="B379" s="24" t="s">
        <v>3949</v>
      </c>
      <c r="C379" s="24" t="str">
        <f t="shared" si="5"/>
        <v>331314 - Secondary Smelting and Alloying of Aluminum</v>
      </c>
      <c r="D379" s="22"/>
      <c r="E379" s="22" t="s">
        <v>3860</v>
      </c>
      <c r="F379" s="22"/>
    </row>
    <row r="380" spans="1:6" ht="11.25">
      <c r="A380" s="18">
        <v>331315</v>
      </c>
      <c r="B380" s="24" t="s">
        <v>2605</v>
      </c>
      <c r="C380" s="24" t="str">
        <f t="shared" si="5"/>
        <v>331315 -  Aluminum Sheet, Plate, and Foil Manufacturing</v>
      </c>
      <c r="D380" s="22"/>
      <c r="E380" s="22" t="s">
        <v>3860</v>
      </c>
      <c r="F380" s="22"/>
    </row>
    <row r="381" spans="1:6" ht="11.25">
      <c r="A381" s="18">
        <v>331316</v>
      </c>
      <c r="B381" s="24" t="s">
        <v>3950</v>
      </c>
      <c r="C381" s="24" t="str">
        <f t="shared" si="5"/>
        <v>331316 - Aluminum Extruded Product Manufacturing</v>
      </c>
      <c r="D381" s="22"/>
      <c r="E381" s="22" t="s">
        <v>3860</v>
      </c>
      <c r="F381" s="22"/>
    </row>
    <row r="382" spans="1:6" ht="11.25">
      <c r="A382" s="18">
        <v>331319</v>
      </c>
      <c r="B382" s="24" t="s">
        <v>3951</v>
      </c>
      <c r="C382" s="24" t="str">
        <f t="shared" si="5"/>
        <v>331319 - Other Aluminum Rolling and Drawing</v>
      </c>
      <c r="D382" s="22"/>
      <c r="E382" s="22" t="s">
        <v>3860</v>
      </c>
      <c r="F382" s="22"/>
    </row>
    <row r="383" spans="1:6" ht="11.25">
      <c r="A383" s="18">
        <v>331411</v>
      </c>
      <c r="B383" s="24" t="s">
        <v>3952</v>
      </c>
      <c r="C383" s="24" t="str">
        <f t="shared" si="5"/>
        <v>331411 - Primary Smelting and Refining of Copper</v>
      </c>
      <c r="D383" s="22"/>
      <c r="E383" s="22" t="s">
        <v>3860</v>
      </c>
      <c r="F383" s="22"/>
    </row>
    <row r="384" spans="1:6" ht="11.25">
      <c r="A384" s="18">
        <v>331419</v>
      </c>
      <c r="B384" s="24" t="s">
        <v>3953</v>
      </c>
      <c r="C384" s="24" t="str">
        <f t="shared" si="5"/>
        <v>331419 - Primary Smelting and Refining of Nonferrous Metal (except Copper and Aluminum)</v>
      </c>
      <c r="D384" s="22"/>
      <c r="E384" s="22" t="s">
        <v>3860</v>
      </c>
      <c r="F384" s="22"/>
    </row>
    <row r="385" spans="1:6" ht="11.25">
      <c r="A385" s="18">
        <v>331421</v>
      </c>
      <c r="B385" s="24" t="s">
        <v>3954</v>
      </c>
      <c r="C385" s="24" t="str">
        <f t="shared" si="5"/>
        <v>331421 - Copper Rolling, Drawing, and Extruding</v>
      </c>
      <c r="D385" s="22"/>
      <c r="E385" s="22" t="s">
        <v>3860</v>
      </c>
      <c r="F385" s="22"/>
    </row>
    <row r="386" spans="1:6" ht="11.25">
      <c r="A386" s="18">
        <v>331422</v>
      </c>
      <c r="B386" s="24" t="s">
        <v>3955</v>
      </c>
      <c r="C386" s="24" t="str">
        <f aca="true" t="shared" si="6" ref="C386:C449">A386&amp;" - "&amp;B386</f>
        <v>331422 - Copper Wire (except Mechanical) Drawing</v>
      </c>
      <c r="D386" s="22"/>
      <c r="E386" s="22" t="s">
        <v>3860</v>
      </c>
      <c r="F386" s="22"/>
    </row>
    <row r="387" spans="1:6" ht="11.25">
      <c r="A387" s="18">
        <v>331423</v>
      </c>
      <c r="B387" s="24" t="s">
        <v>3956</v>
      </c>
      <c r="C387" s="24" t="str">
        <f t="shared" si="6"/>
        <v>331423 - Secondary Smelting, Refining, and Alloying of Copper</v>
      </c>
      <c r="D387" s="22"/>
      <c r="E387" s="22" t="s">
        <v>3860</v>
      </c>
      <c r="F387" s="22"/>
    </row>
    <row r="388" spans="1:6" ht="11.25">
      <c r="A388" s="18">
        <v>331491</v>
      </c>
      <c r="B388" s="24" t="s">
        <v>3957</v>
      </c>
      <c r="C388" s="24" t="str">
        <f t="shared" si="6"/>
        <v>331491 - Nonferrous Metal (except Copper and Aluminum) Rolling, Drawing, and Extruding</v>
      </c>
      <c r="D388" s="22"/>
      <c r="E388" s="22" t="s">
        <v>3860</v>
      </c>
      <c r="F388" s="22"/>
    </row>
    <row r="389" spans="1:6" ht="11.25">
      <c r="A389" s="18">
        <v>331492</v>
      </c>
      <c r="B389" s="24" t="s">
        <v>3958</v>
      </c>
      <c r="C389" s="24" t="str">
        <f t="shared" si="6"/>
        <v>331492 - Secondary Smelting, Refining, and Alloying of Nonferrous Metal (except Copper and Aluminum)</v>
      </c>
      <c r="D389" s="22"/>
      <c r="E389" s="22" t="s">
        <v>3860</v>
      </c>
      <c r="F389" s="22"/>
    </row>
    <row r="390" spans="1:6" ht="11.25">
      <c r="A390" s="18">
        <v>331511</v>
      </c>
      <c r="B390" s="24" t="s">
        <v>3959</v>
      </c>
      <c r="C390" s="24" t="str">
        <f t="shared" si="6"/>
        <v>331511 - Iron Foundries</v>
      </c>
      <c r="D390" s="22"/>
      <c r="E390" s="22" t="s">
        <v>3860</v>
      </c>
      <c r="F390" s="22"/>
    </row>
    <row r="391" spans="1:6" ht="11.25">
      <c r="A391" s="18">
        <v>331512</v>
      </c>
      <c r="B391" s="24" t="s">
        <v>3960</v>
      </c>
      <c r="C391" s="24" t="str">
        <f t="shared" si="6"/>
        <v>331512 - Steel Investment Foundries</v>
      </c>
      <c r="D391" s="22"/>
      <c r="E391" s="22" t="s">
        <v>3860</v>
      </c>
      <c r="F391" s="22"/>
    </row>
    <row r="392" spans="1:6" ht="11.25">
      <c r="A392" s="18">
        <v>331513</v>
      </c>
      <c r="B392" s="24" t="s">
        <v>3961</v>
      </c>
      <c r="C392" s="24" t="str">
        <f t="shared" si="6"/>
        <v>331513 - Steel Foundries (except Investment)</v>
      </c>
      <c r="D392" s="22"/>
      <c r="E392" s="22" t="s">
        <v>3860</v>
      </c>
      <c r="F392" s="22"/>
    </row>
    <row r="393" spans="1:6" ht="11.25">
      <c r="A393" s="18">
        <v>331521</v>
      </c>
      <c r="B393" s="24" t="s">
        <v>3962</v>
      </c>
      <c r="C393" s="24" t="str">
        <f t="shared" si="6"/>
        <v>331521 - Aluminum Die-Casting Foundries</v>
      </c>
      <c r="D393" s="22"/>
      <c r="E393" s="22" t="s">
        <v>3860</v>
      </c>
      <c r="F393" s="22"/>
    </row>
    <row r="394" spans="1:6" ht="11.25">
      <c r="A394" s="18">
        <v>331522</v>
      </c>
      <c r="B394" s="24" t="s">
        <v>3963</v>
      </c>
      <c r="C394" s="24" t="str">
        <f t="shared" si="6"/>
        <v>331522 - Nonferrous (except Aluminum) Die-Casting Foundries</v>
      </c>
      <c r="D394" s="22"/>
      <c r="E394" s="22" t="s">
        <v>3860</v>
      </c>
      <c r="F394" s="22"/>
    </row>
    <row r="395" spans="1:6" ht="11.25">
      <c r="A395" s="18">
        <v>331524</v>
      </c>
      <c r="B395" s="24" t="s">
        <v>3964</v>
      </c>
      <c r="C395" s="24" t="str">
        <f t="shared" si="6"/>
        <v>331524 - Aluminum Foundries (except Die-Casting)</v>
      </c>
      <c r="D395" s="22"/>
      <c r="E395" s="22" t="s">
        <v>3860</v>
      </c>
      <c r="F395" s="22"/>
    </row>
    <row r="396" spans="1:6" ht="11.25">
      <c r="A396" s="18">
        <v>331525</v>
      </c>
      <c r="B396" s="24" t="s">
        <v>3965</v>
      </c>
      <c r="C396" s="24" t="str">
        <f t="shared" si="6"/>
        <v>331525 - Copper Foundries (except Die-Casting)</v>
      </c>
      <c r="D396" s="22"/>
      <c r="E396" s="22" t="s">
        <v>3860</v>
      </c>
      <c r="F396" s="22"/>
    </row>
    <row r="397" spans="1:6" ht="11.25">
      <c r="A397" s="18">
        <v>331528</v>
      </c>
      <c r="B397" s="24" t="s">
        <v>3966</v>
      </c>
      <c r="C397" s="24" t="str">
        <f t="shared" si="6"/>
        <v>331528 - Other Nonferrous Foundries (except Die-Casting)</v>
      </c>
      <c r="D397" s="22"/>
      <c r="E397" s="22" t="s">
        <v>3860</v>
      </c>
      <c r="F397" s="22"/>
    </row>
    <row r="398" spans="1:6" ht="11.25">
      <c r="A398" s="18">
        <v>332111</v>
      </c>
      <c r="B398" s="24" t="s">
        <v>3967</v>
      </c>
      <c r="C398" s="24" t="str">
        <f t="shared" si="6"/>
        <v>332111 - Iron and Steel Forging</v>
      </c>
      <c r="D398" s="22"/>
      <c r="E398" s="22" t="s">
        <v>3860</v>
      </c>
      <c r="F398" s="22"/>
    </row>
    <row r="399" spans="1:6" ht="11.25">
      <c r="A399" s="18">
        <v>332112</v>
      </c>
      <c r="B399" s="24" t="s">
        <v>3968</v>
      </c>
      <c r="C399" s="24" t="str">
        <f t="shared" si="6"/>
        <v>332112 - Nonferrous Forging</v>
      </c>
      <c r="D399" s="22"/>
      <c r="E399" s="22" t="s">
        <v>3860</v>
      </c>
      <c r="F399" s="22"/>
    </row>
    <row r="400" spans="1:6" ht="11.25">
      <c r="A400" s="18">
        <v>332114</v>
      </c>
      <c r="B400" s="24" t="s">
        <v>3969</v>
      </c>
      <c r="C400" s="24" t="str">
        <f t="shared" si="6"/>
        <v>332114 - Custom Roll Forming</v>
      </c>
      <c r="D400" s="22"/>
      <c r="E400" s="22" t="s">
        <v>3860</v>
      </c>
      <c r="F400" s="22"/>
    </row>
    <row r="401" spans="1:6" ht="11.25">
      <c r="A401" s="18">
        <v>332115</v>
      </c>
      <c r="B401" s="24" t="s">
        <v>3970</v>
      </c>
      <c r="C401" s="24" t="str">
        <f t="shared" si="6"/>
        <v>332115 - Crown and Closure Manufacturing</v>
      </c>
      <c r="D401" s="22"/>
      <c r="E401" s="22" t="s">
        <v>3860</v>
      </c>
      <c r="F401" s="22"/>
    </row>
    <row r="402" spans="1:6" ht="11.25">
      <c r="A402" s="18">
        <v>332116</v>
      </c>
      <c r="B402" s="24" t="s">
        <v>3971</v>
      </c>
      <c r="C402" s="24" t="str">
        <f t="shared" si="6"/>
        <v>332116 - Metal Stamping</v>
      </c>
      <c r="D402" s="22"/>
      <c r="E402" s="22" t="s">
        <v>3860</v>
      </c>
      <c r="F402" s="22"/>
    </row>
    <row r="403" spans="1:6" ht="11.25">
      <c r="A403" s="18">
        <v>332117</v>
      </c>
      <c r="B403" s="24" t="s">
        <v>3972</v>
      </c>
      <c r="C403" s="24" t="str">
        <f t="shared" si="6"/>
        <v>332117 - Powder Metallurgy Part Manufacturing</v>
      </c>
      <c r="D403" s="22"/>
      <c r="E403" s="22" t="s">
        <v>3860</v>
      </c>
      <c r="F403" s="22"/>
    </row>
    <row r="404" spans="1:6" ht="11.25">
      <c r="A404" s="18">
        <v>332211</v>
      </c>
      <c r="B404" s="24" t="s">
        <v>3973</v>
      </c>
      <c r="C404" s="24" t="str">
        <f t="shared" si="6"/>
        <v>332211 - Cutlery and Flatware (except Precious) Manufacturing</v>
      </c>
      <c r="D404" s="22"/>
      <c r="E404" s="22" t="s">
        <v>3860</v>
      </c>
      <c r="F404" s="22"/>
    </row>
    <row r="405" spans="1:6" ht="11.25">
      <c r="A405" s="18">
        <v>332212</v>
      </c>
      <c r="B405" s="24" t="s">
        <v>3974</v>
      </c>
      <c r="C405" s="24" t="str">
        <f t="shared" si="6"/>
        <v>332212 - Hand and Edge Tool Manufacturing</v>
      </c>
      <c r="D405" s="22"/>
      <c r="E405" s="22" t="s">
        <v>3860</v>
      </c>
      <c r="F405" s="22"/>
    </row>
    <row r="406" spans="1:6" ht="11.25">
      <c r="A406" s="18">
        <v>332213</v>
      </c>
      <c r="B406" s="24" t="s">
        <v>3975</v>
      </c>
      <c r="C406" s="24" t="str">
        <f t="shared" si="6"/>
        <v>332213 - Saw Blade and Handsaw Manufacturing</v>
      </c>
      <c r="D406" s="22"/>
      <c r="E406" s="22" t="s">
        <v>3860</v>
      </c>
      <c r="F406" s="22"/>
    </row>
    <row r="407" spans="1:6" ht="11.25">
      <c r="A407" s="18">
        <v>332214</v>
      </c>
      <c r="B407" s="24" t="s">
        <v>3976</v>
      </c>
      <c r="C407" s="24" t="str">
        <f t="shared" si="6"/>
        <v>332214 - Kitchen Utensil, Pot, and Pan Manufacturing</v>
      </c>
      <c r="D407" s="22"/>
      <c r="E407" s="22" t="s">
        <v>3860</v>
      </c>
      <c r="F407" s="22"/>
    </row>
    <row r="408" spans="1:6" ht="11.25">
      <c r="A408" s="18">
        <v>332311</v>
      </c>
      <c r="B408" s="24" t="s">
        <v>3977</v>
      </c>
      <c r="C408" s="24" t="str">
        <f t="shared" si="6"/>
        <v>332311 - Prefabricated Metal Building and Component Manufacturing</v>
      </c>
      <c r="D408" s="22"/>
      <c r="E408" s="22" t="s">
        <v>3860</v>
      </c>
      <c r="F408" s="22"/>
    </row>
    <row r="409" spans="1:6" ht="11.25">
      <c r="A409" s="18">
        <v>332312</v>
      </c>
      <c r="B409" s="24" t="s">
        <v>3978</v>
      </c>
      <c r="C409" s="24" t="str">
        <f t="shared" si="6"/>
        <v>332312 - Fabricated Structural Metal Manufacturing</v>
      </c>
      <c r="D409" s="22"/>
      <c r="E409" s="22" t="s">
        <v>3860</v>
      </c>
      <c r="F409" s="22"/>
    </row>
    <row r="410" spans="1:6" ht="11.25">
      <c r="A410" s="18">
        <v>332313</v>
      </c>
      <c r="B410" s="24" t="s">
        <v>3979</v>
      </c>
      <c r="C410" s="24" t="str">
        <f t="shared" si="6"/>
        <v>332313 - Plate Work Manufacturing</v>
      </c>
      <c r="D410" s="22"/>
      <c r="E410" s="22" t="s">
        <v>3860</v>
      </c>
      <c r="F410" s="22"/>
    </row>
    <row r="411" spans="1:6" ht="11.25">
      <c r="A411" s="18">
        <v>332321</v>
      </c>
      <c r="B411" s="24" t="s">
        <v>3980</v>
      </c>
      <c r="C411" s="24" t="str">
        <f t="shared" si="6"/>
        <v>332321 - Metal Window and Door Manufacturing</v>
      </c>
      <c r="D411" s="22"/>
      <c r="E411" s="22" t="s">
        <v>3860</v>
      </c>
      <c r="F411" s="22"/>
    </row>
    <row r="412" spans="1:6" ht="11.25">
      <c r="A412" s="18">
        <v>332322</v>
      </c>
      <c r="B412" s="24" t="s">
        <v>356</v>
      </c>
      <c r="C412" s="24" t="str">
        <f t="shared" si="6"/>
        <v>332322 - Sheet Metal Work Manufacturing</v>
      </c>
      <c r="D412" s="22"/>
      <c r="E412" s="22" t="s">
        <v>3860</v>
      </c>
      <c r="F412" s="22"/>
    </row>
    <row r="413" spans="1:6" ht="11.25">
      <c r="A413" s="18">
        <v>332323</v>
      </c>
      <c r="B413" s="24" t="s">
        <v>4128</v>
      </c>
      <c r="C413" s="24" t="str">
        <f t="shared" si="6"/>
        <v>332323 - Ornamental and Architectural Metal Work Manufacturing</v>
      </c>
      <c r="D413" s="22"/>
      <c r="E413" s="22" t="s">
        <v>3860</v>
      </c>
      <c r="F413" s="22"/>
    </row>
    <row r="414" spans="1:6" ht="11.25">
      <c r="A414" s="18">
        <v>332410</v>
      </c>
      <c r="B414" s="24" t="s">
        <v>4129</v>
      </c>
      <c r="C414" s="24" t="str">
        <f t="shared" si="6"/>
        <v>332410 - Power Boiler and Heat Exchanger Manufacturing</v>
      </c>
      <c r="D414" s="22"/>
      <c r="E414" s="22" t="s">
        <v>3860</v>
      </c>
      <c r="F414" s="22"/>
    </row>
    <row r="415" spans="1:6" ht="11.25">
      <c r="A415" s="18">
        <v>332420</v>
      </c>
      <c r="B415" s="24" t="s">
        <v>4130</v>
      </c>
      <c r="C415" s="24" t="str">
        <f t="shared" si="6"/>
        <v>332420 - Metal Tank (Heavy Gauge) Manufacturing</v>
      </c>
      <c r="D415" s="22"/>
      <c r="E415" s="22" t="s">
        <v>3860</v>
      </c>
      <c r="F415" s="22"/>
    </row>
    <row r="416" spans="1:6" ht="11.25">
      <c r="A416" s="18">
        <v>332431</v>
      </c>
      <c r="B416" s="24" t="s">
        <v>4131</v>
      </c>
      <c r="C416" s="24" t="str">
        <f t="shared" si="6"/>
        <v>332431 - Metal Can Manufacturing</v>
      </c>
      <c r="D416" s="22"/>
      <c r="E416" s="22" t="s">
        <v>3860</v>
      </c>
      <c r="F416" s="22"/>
    </row>
    <row r="417" spans="1:6" ht="11.25">
      <c r="A417" s="18">
        <v>332439</v>
      </c>
      <c r="B417" s="24" t="s">
        <v>3335</v>
      </c>
      <c r="C417" s="24" t="str">
        <f t="shared" si="6"/>
        <v>332439 - Other Metal Container Manufacturing</v>
      </c>
      <c r="D417" s="22"/>
      <c r="E417" s="22" t="s">
        <v>3860</v>
      </c>
      <c r="F417" s="22"/>
    </row>
    <row r="418" spans="1:6" ht="11.25">
      <c r="A418" s="18">
        <v>332510</v>
      </c>
      <c r="B418" s="24" t="s">
        <v>3336</v>
      </c>
      <c r="C418" s="24" t="str">
        <f t="shared" si="6"/>
        <v>332510 - Hardware Manufacturing</v>
      </c>
      <c r="D418" s="22"/>
      <c r="E418" s="22" t="s">
        <v>3860</v>
      </c>
      <c r="F418" s="22"/>
    </row>
    <row r="419" spans="1:6" ht="11.25">
      <c r="A419" s="18">
        <v>332611</v>
      </c>
      <c r="B419" s="24" t="s">
        <v>3337</v>
      </c>
      <c r="C419" s="24" t="str">
        <f t="shared" si="6"/>
        <v>332611 - Spring (Heavy Gauge) Manufacturing</v>
      </c>
      <c r="D419" s="22"/>
      <c r="E419" s="22" t="s">
        <v>3860</v>
      </c>
      <c r="F419" s="22"/>
    </row>
    <row r="420" spans="1:6" ht="11.25">
      <c r="A420" s="18">
        <v>332612</v>
      </c>
      <c r="B420" s="24" t="s">
        <v>3338</v>
      </c>
      <c r="C420" s="24" t="str">
        <f t="shared" si="6"/>
        <v>332612 - Spring (Light Gauge) Manufacturing</v>
      </c>
      <c r="D420" s="22"/>
      <c r="E420" s="22" t="s">
        <v>3860</v>
      </c>
      <c r="F420" s="22"/>
    </row>
    <row r="421" spans="1:6" ht="11.25">
      <c r="A421" s="18">
        <v>332618</v>
      </c>
      <c r="B421" s="24" t="s">
        <v>2732</v>
      </c>
      <c r="C421" s="24" t="str">
        <f t="shared" si="6"/>
        <v>332618 - Other Fabricated Wire Product Manufacturing</v>
      </c>
      <c r="D421" s="22"/>
      <c r="E421" s="22" t="s">
        <v>3860</v>
      </c>
      <c r="F421" s="22"/>
    </row>
    <row r="422" spans="1:6" ht="11.25">
      <c r="A422" s="18">
        <v>332710</v>
      </c>
      <c r="B422" s="24" t="s">
        <v>2733</v>
      </c>
      <c r="C422" s="24" t="str">
        <f t="shared" si="6"/>
        <v>332710 - Machine Shops</v>
      </c>
      <c r="D422" s="22"/>
      <c r="E422" s="22" t="s">
        <v>3860</v>
      </c>
      <c r="F422" s="22"/>
    </row>
    <row r="423" spans="1:6" ht="11.25">
      <c r="A423" s="18">
        <v>332721</v>
      </c>
      <c r="B423" s="24" t="s">
        <v>2734</v>
      </c>
      <c r="C423" s="24" t="str">
        <f t="shared" si="6"/>
        <v>332721 - Precision Turned Product Manufacturing</v>
      </c>
      <c r="D423" s="22"/>
      <c r="E423" s="22" t="s">
        <v>3860</v>
      </c>
      <c r="F423" s="22"/>
    </row>
    <row r="424" spans="1:6" ht="11.25">
      <c r="A424" s="18">
        <v>332722</v>
      </c>
      <c r="B424" s="24" t="s">
        <v>2735</v>
      </c>
      <c r="C424" s="24" t="str">
        <f t="shared" si="6"/>
        <v>332722 - Bolt, Nut, Screw, Rivet, and Washer Manufacturing</v>
      </c>
      <c r="D424" s="22"/>
      <c r="E424" s="22" t="s">
        <v>3860</v>
      </c>
      <c r="F424" s="22"/>
    </row>
    <row r="425" spans="1:6" ht="11.25">
      <c r="A425" s="18">
        <v>332811</v>
      </c>
      <c r="B425" s="24" t="s">
        <v>2736</v>
      </c>
      <c r="C425" s="24" t="str">
        <f t="shared" si="6"/>
        <v>332811 - Metal Heat Treating</v>
      </c>
      <c r="D425" s="22"/>
      <c r="E425" s="22" t="s">
        <v>3860</v>
      </c>
      <c r="F425" s="22"/>
    </row>
    <row r="426" spans="1:6" ht="11.25">
      <c r="A426" s="18">
        <v>332812</v>
      </c>
      <c r="B426" s="24" t="s">
        <v>2737</v>
      </c>
      <c r="C426" s="24" t="str">
        <f t="shared" si="6"/>
        <v>332812 - Metal Coating, Engraving (except Jewelry and Silverware), and Allied Services to Manufacturers</v>
      </c>
      <c r="D426" s="22"/>
      <c r="E426" s="22" t="s">
        <v>3860</v>
      </c>
      <c r="F426" s="22"/>
    </row>
    <row r="427" spans="1:6" ht="11.25">
      <c r="A427" s="18">
        <v>332813</v>
      </c>
      <c r="B427" s="24" t="s">
        <v>2738</v>
      </c>
      <c r="C427" s="24" t="str">
        <f t="shared" si="6"/>
        <v>332813 - Electroplating, Plating, Polishing, Anodizing, and Coloring</v>
      </c>
      <c r="D427" s="22"/>
      <c r="E427" s="22" t="s">
        <v>3860</v>
      </c>
      <c r="F427" s="22"/>
    </row>
    <row r="428" spans="1:6" ht="11.25">
      <c r="A428" s="18">
        <v>332911</v>
      </c>
      <c r="B428" s="24" t="s">
        <v>2739</v>
      </c>
      <c r="C428" s="24" t="str">
        <f t="shared" si="6"/>
        <v>332911 - Industrial Valve Manufacturing</v>
      </c>
      <c r="D428" s="22"/>
      <c r="E428" s="22" t="s">
        <v>3860</v>
      </c>
      <c r="F428" s="22"/>
    </row>
    <row r="429" spans="1:6" ht="11.25">
      <c r="A429" s="18">
        <v>332912</v>
      </c>
      <c r="B429" s="24" t="s">
        <v>2740</v>
      </c>
      <c r="C429" s="24" t="str">
        <f t="shared" si="6"/>
        <v>332912 - Fluid Power Valve and Hose Fitting Manufacturing</v>
      </c>
      <c r="D429" s="22"/>
      <c r="E429" s="22" t="s">
        <v>3860</v>
      </c>
      <c r="F429" s="22"/>
    </row>
    <row r="430" spans="1:6" ht="11.25">
      <c r="A430" s="18">
        <v>332913</v>
      </c>
      <c r="B430" s="24" t="s">
        <v>2741</v>
      </c>
      <c r="C430" s="24" t="str">
        <f t="shared" si="6"/>
        <v>332913 - Plumbing Fixture Fitting and Trim Manufacturing</v>
      </c>
      <c r="D430" s="22"/>
      <c r="E430" s="22" t="s">
        <v>3860</v>
      </c>
      <c r="F430" s="22"/>
    </row>
    <row r="431" spans="1:6" ht="11.25">
      <c r="A431" s="18">
        <v>332919</v>
      </c>
      <c r="B431" s="24" t="s">
        <v>2742</v>
      </c>
      <c r="C431" s="24" t="str">
        <f t="shared" si="6"/>
        <v>332919 - Other Metal Valve and Pipe Fitting Manufacturing</v>
      </c>
      <c r="D431" s="22"/>
      <c r="E431" s="22" t="s">
        <v>3860</v>
      </c>
      <c r="F431" s="22"/>
    </row>
    <row r="432" spans="1:6" ht="11.25">
      <c r="A432" s="18">
        <v>332991</v>
      </c>
      <c r="B432" s="24" t="s">
        <v>2743</v>
      </c>
      <c r="C432" s="24" t="str">
        <f t="shared" si="6"/>
        <v>332991 - Ball and Roller Bearing Manufacturing</v>
      </c>
      <c r="D432" s="22"/>
      <c r="E432" s="22" t="s">
        <v>3860</v>
      </c>
      <c r="F432" s="22"/>
    </row>
    <row r="433" spans="1:6" ht="11.25">
      <c r="A433" s="18">
        <v>332992</v>
      </c>
      <c r="B433" s="24" t="s">
        <v>2744</v>
      </c>
      <c r="C433" s="24" t="str">
        <f t="shared" si="6"/>
        <v>332992 - Small Arms Ammunition Manufacturing</v>
      </c>
      <c r="D433" s="22"/>
      <c r="E433" s="22" t="s">
        <v>3860</v>
      </c>
      <c r="F433" s="22"/>
    </row>
    <row r="434" spans="1:6" ht="11.25">
      <c r="A434" s="18">
        <v>332993</v>
      </c>
      <c r="B434" s="24" t="s">
        <v>2745</v>
      </c>
      <c r="C434" s="24" t="str">
        <f t="shared" si="6"/>
        <v>332993 - Ammunition (except Small Arms) Manufacturing</v>
      </c>
      <c r="D434" s="22"/>
      <c r="E434" s="22" t="s">
        <v>3860</v>
      </c>
      <c r="F434" s="22"/>
    </row>
    <row r="435" spans="1:6" ht="11.25">
      <c r="A435" s="18">
        <v>332994</v>
      </c>
      <c r="B435" s="24" t="s">
        <v>2746</v>
      </c>
      <c r="C435" s="24" t="str">
        <f t="shared" si="6"/>
        <v>332994 - Small Arms Manufacturing</v>
      </c>
      <c r="D435" s="22"/>
      <c r="E435" s="22" t="s">
        <v>3860</v>
      </c>
      <c r="F435" s="22"/>
    </row>
    <row r="436" spans="1:6" ht="11.25">
      <c r="A436" s="18">
        <v>332995</v>
      </c>
      <c r="B436" s="24" t="s">
        <v>2747</v>
      </c>
      <c r="C436" s="24" t="str">
        <f t="shared" si="6"/>
        <v>332995 - Other Ordnance and Accessories Manufacturing</v>
      </c>
      <c r="D436" s="22"/>
      <c r="E436" s="22" t="s">
        <v>3860</v>
      </c>
      <c r="F436" s="22"/>
    </row>
    <row r="437" spans="1:6" ht="11.25">
      <c r="A437" s="18">
        <v>332996</v>
      </c>
      <c r="B437" s="24" t="s">
        <v>2748</v>
      </c>
      <c r="C437" s="24" t="str">
        <f t="shared" si="6"/>
        <v>332996 - Fabricated Pipe and Pipe Fitting Manufacturing</v>
      </c>
      <c r="D437" s="22"/>
      <c r="E437" s="22" t="s">
        <v>3860</v>
      </c>
      <c r="F437" s="22"/>
    </row>
    <row r="438" spans="1:6" ht="11.25">
      <c r="A438" s="18">
        <v>332997</v>
      </c>
      <c r="B438" s="24" t="s">
        <v>2749</v>
      </c>
      <c r="C438" s="24" t="str">
        <f t="shared" si="6"/>
        <v>332997 - Industrial Pattern Manufacturing</v>
      </c>
      <c r="D438" s="22"/>
      <c r="E438" s="22" t="s">
        <v>3860</v>
      </c>
      <c r="F438" s="22"/>
    </row>
    <row r="439" spans="1:6" ht="11.25">
      <c r="A439" s="18">
        <v>332998</v>
      </c>
      <c r="B439" s="24" t="s">
        <v>2750</v>
      </c>
      <c r="C439" s="24" t="str">
        <f t="shared" si="6"/>
        <v>332998 - Enameled Iron and Metal Sanitary Ware Manufacturing</v>
      </c>
      <c r="D439" s="22"/>
      <c r="E439" s="22" t="s">
        <v>3860</v>
      </c>
      <c r="F439" s="22"/>
    </row>
    <row r="440" spans="1:6" ht="11.25">
      <c r="A440" s="18">
        <v>332999</v>
      </c>
      <c r="B440" s="24" t="s">
        <v>2751</v>
      </c>
      <c r="C440" s="24" t="str">
        <f t="shared" si="6"/>
        <v>332999 - All Other Miscellaneous Fabricated Metal Product Manufacturing</v>
      </c>
      <c r="D440" s="22"/>
      <c r="E440" s="22" t="s">
        <v>3860</v>
      </c>
      <c r="F440" s="22"/>
    </row>
    <row r="441" spans="1:6" ht="11.25">
      <c r="A441" s="18">
        <v>333111</v>
      </c>
      <c r="B441" s="24" t="s">
        <v>2752</v>
      </c>
      <c r="C441" s="24" t="str">
        <f t="shared" si="6"/>
        <v>333111 - Farm Machinery and Equipment Manufacturing</v>
      </c>
      <c r="D441" s="22"/>
      <c r="E441" s="22" t="s">
        <v>3860</v>
      </c>
      <c r="F441" s="22"/>
    </row>
    <row r="442" spans="1:6" ht="11.25">
      <c r="A442" s="18">
        <v>333112</v>
      </c>
      <c r="B442" s="24" t="s">
        <v>2753</v>
      </c>
      <c r="C442" s="24" t="str">
        <f t="shared" si="6"/>
        <v>333112 - Lawn and Garden Tractor and Home Lawn and Garden Equipment Manufacturing</v>
      </c>
      <c r="D442" s="22"/>
      <c r="E442" s="22" t="s">
        <v>3860</v>
      </c>
      <c r="F442" s="22"/>
    </row>
    <row r="443" spans="1:6" ht="11.25">
      <c r="A443" s="18">
        <v>333120</v>
      </c>
      <c r="B443" s="24" t="s">
        <v>2754</v>
      </c>
      <c r="C443" s="24" t="str">
        <f t="shared" si="6"/>
        <v>333120 - Construction Machinery Manufacturing</v>
      </c>
      <c r="D443" s="22"/>
      <c r="E443" s="22" t="s">
        <v>3860</v>
      </c>
      <c r="F443" s="22"/>
    </row>
    <row r="444" spans="1:6" ht="11.25">
      <c r="A444" s="18">
        <v>333131</v>
      </c>
      <c r="B444" s="24" t="s">
        <v>2755</v>
      </c>
      <c r="C444" s="24" t="str">
        <f t="shared" si="6"/>
        <v>333131 - Mining Machinery and Equipment Manufacturing</v>
      </c>
      <c r="D444" s="22"/>
      <c r="E444" s="22" t="s">
        <v>3860</v>
      </c>
      <c r="F444" s="22"/>
    </row>
    <row r="445" spans="1:6" ht="11.25">
      <c r="A445" s="18">
        <v>333132</v>
      </c>
      <c r="B445" s="24" t="s">
        <v>2756</v>
      </c>
      <c r="C445" s="24" t="str">
        <f t="shared" si="6"/>
        <v>333132 - Oil and Gas Field Machinery and Equipment Manufacturing</v>
      </c>
      <c r="D445" s="22"/>
      <c r="E445" s="22" t="s">
        <v>3860</v>
      </c>
      <c r="F445" s="22"/>
    </row>
    <row r="446" spans="1:6" ht="11.25">
      <c r="A446" s="18">
        <v>333210</v>
      </c>
      <c r="B446" s="24" t="s">
        <v>2757</v>
      </c>
      <c r="C446" s="24" t="str">
        <f t="shared" si="6"/>
        <v>333210 - Sawmill and Woodworking Machinery Manufacturing</v>
      </c>
      <c r="D446" s="22"/>
      <c r="E446" s="22" t="s">
        <v>3860</v>
      </c>
      <c r="F446" s="22"/>
    </row>
    <row r="447" spans="1:6" ht="11.25">
      <c r="A447" s="18">
        <v>333220</v>
      </c>
      <c r="B447" s="24" t="s">
        <v>2758</v>
      </c>
      <c r="C447" s="24" t="str">
        <f t="shared" si="6"/>
        <v>333220 - Plastics and Rubber Industry Machinery Manufacturing</v>
      </c>
      <c r="D447" s="22"/>
      <c r="E447" s="22" t="s">
        <v>3860</v>
      </c>
      <c r="F447" s="22"/>
    </row>
    <row r="448" spans="1:6" ht="11.25">
      <c r="A448" s="18">
        <v>333291</v>
      </c>
      <c r="B448" s="24" t="s">
        <v>2759</v>
      </c>
      <c r="C448" s="24" t="str">
        <f t="shared" si="6"/>
        <v>333291 - Paper Industry Machinery Manufacturing</v>
      </c>
      <c r="D448" s="22"/>
      <c r="E448" s="22" t="s">
        <v>3860</v>
      </c>
      <c r="F448" s="22"/>
    </row>
    <row r="449" spans="1:6" ht="11.25">
      <c r="A449" s="18">
        <v>333292</v>
      </c>
      <c r="B449" s="24" t="s">
        <v>1485</v>
      </c>
      <c r="C449" s="24" t="str">
        <f t="shared" si="6"/>
        <v>333292 - Textile Machinery Manufacturing</v>
      </c>
      <c r="D449" s="22"/>
      <c r="E449" s="22" t="s">
        <v>3860</v>
      </c>
      <c r="F449" s="22"/>
    </row>
    <row r="450" spans="1:6" ht="11.25">
      <c r="A450" s="18">
        <v>333293</v>
      </c>
      <c r="B450" s="24" t="s">
        <v>1486</v>
      </c>
      <c r="C450" s="24" t="str">
        <f aca="true" t="shared" si="7" ref="C450:C513">A450&amp;" - "&amp;B450</f>
        <v>333293 - Printing Machinery and Equipment Manufacturing</v>
      </c>
      <c r="D450" s="22"/>
      <c r="E450" s="22" t="s">
        <v>3860</v>
      </c>
      <c r="F450" s="22"/>
    </row>
    <row r="451" spans="1:6" ht="11.25">
      <c r="A451" s="18">
        <v>333294</v>
      </c>
      <c r="B451" s="24" t="s">
        <v>1487</v>
      </c>
      <c r="C451" s="24" t="str">
        <f t="shared" si="7"/>
        <v>333294 - Food Product Machinery Manufacturing</v>
      </c>
      <c r="D451" s="22"/>
      <c r="E451" s="22" t="s">
        <v>3860</v>
      </c>
      <c r="F451" s="22"/>
    </row>
    <row r="452" spans="1:6" ht="11.25">
      <c r="A452" s="18">
        <v>333295</v>
      </c>
      <c r="B452" s="24" t="s">
        <v>1488</v>
      </c>
      <c r="C452" s="24" t="str">
        <f t="shared" si="7"/>
        <v>333295 - Semiconductor Machinery Manufacturing</v>
      </c>
      <c r="D452" s="22"/>
      <c r="E452" s="22" t="s">
        <v>3860</v>
      </c>
      <c r="F452" s="22"/>
    </row>
    <row r="453" spans="1:6" ht="11.25">
      <c r="A453" s="18">
        <v>333298</v>
      </c>
      <c r="B453" s="24" t="s">
        <v>1489</v>
      </c>
      <c r="C453" s="24" t="str">
        <f t="shared" si="7"/>
        <v>333298 - All Other Industrial Machinery Manufacturing</v>
      </c>
      <c r="D453" s="22"/>
      <c r="E453" s="22" t="s">
        <v>3860</v>
      </c>
      <c r="F453" s="22"/>
    </row>
    <row r="454" spans="1:6" ht="11.25">
      <c r="A454" s="18">
        <v>333311</v>
      </c>
      <c r="B454" s="24" t="s">
        <v>1490</v>
      </c>
      <c r="C454" s="24" t="str">
        <f t="shared" si="7"/>
        <v>333311 - Automatic Vending Machine Manufacturing</v>
      </c>
      <c r="D454" s="22"/>
      <c r="E454" s="22" t="s">
        <v>3860</v>
      </c>
      <c r="F454" s="22"/>
    </row>
    <row r="455" spans="1:6" ht="11.25">
      <c r="A455" s="18">
        <v>333312</v>
      </c>
      <c r="B455" s="24" t="s">
        <v>2110</v>
      </c>
      <c r="C455" s="24" t="str">
        <f t="shared" si="7"/>
        <v>333312 - Commercial Laundry, Drycleaning, and Pressing Machine Manufacturing</v>
      </c>
      <c r="D455" s="22"/>
      <c r="E455" s="22" t="s">
        <v>3860</v>
      </c>
      <c r="F455" s="22"/>
    </row>
    <row r="456" spans="1:6" ht="11.25">
      <c r="A456" s="18">
        <v>333313</v>
      </c>
      <c r="B456" s="24" t="s">
        <v>2111</v>
      </c>
      <c r="C456" s="24" t="str">
        <f t="shared" si="7"/>
        <v>333313 - Office Machinery Manufacturing</v>
      </c>
      <c r="D456" s="22"/>
      <c r="E456" s="22" t="s">
        <v>3860</v>
      </c>
      <c r="F456" s="22"/>
    </row>
    <row r="457" spans="1:6" ht="11.25">
      <c r="A457" s="18">
        <v>333314</v>
      </c>
      <c r="B457" s="24" t="s">
        <v>2112</v>
      </c>
      <c r="C457" s="24" t="str">
        <f t="shared" si="7"/>
        <v>333314 - Optical Instrument and Lens Manufacturing</v>
      </c>
      <c r="D457" s="22"/>
      <c r="E457" s="22" t="s">
        <v>3860</v>
      </c>
      <c r="F457" s="22"/>
    </row>
    <row r="458" spans="1:6" ht="11.25">
      <c r="A458" s="18">
        <v>333315</v>
      </c>
      <c r="B458" s="24" t="s">
        <v>1276</v>
      </c>
      <c r="C458" s="24" t="str">
        <f t="shared" si="7"/>
        <v>333315 - Photographic and Photocopying Equipment Manufacturing</v>
      </c>
      <c r="D458" s="22"/>
      <c r="E458" s="22" t="s">
        <v>3860</v>
      </c>
      <c r="F458" s="22"/>
    </row>
    <row r="459" spans="1:6" ht="11.25">
      <c r="A459" s="18">
        <v>333319</v>
      </c>
      <c r="B459" s="24" t="s">
        <v>2131</v>
      </c>
      <c r="C459" s="24" t="str">
        <f t="shared" si="7"/>
        <v>333319 - Other Commercial and Service Industry Machinery Manufacturing</v>
      </c>
      <c r="D459" s="22"/>
      <c r="E459" s="22" t="s">
        <v>3860</v>
      </c>
      <c r="F459" s="22"/>
    </row>
    <row r="460" spans="1:6" ht="11.25">
      <c r="A460" s="18">
        <v>333411</v>
      </c>
      <c r="B460" s="24" t="s">
        <v>2132</v>
      </c>
      <c r="C460" s="24" t="str">
        <f t="shared" si="7"/>
        <v>333411 - Air Purification Equipment Manufacturing</v>
      </c>
      <c r="D460" s="22"/>
      <c r="E460" s="22" t="s">
        <v>3860</v>
      </c>
      <c r="F460" s="22"/>
    </row>
    <row r="461" spans="1:6" ht="11.25">
      <c r="A461" s="18">
        <v>333412</v>
      </c>
      <c r="B461" s="24" t="s">
        <v>2133</v>
      </c>
      <c r="C461" s="24" t="str">
        <f t="shared" si="7"/>
        <v>333412 - Industrial and Commercial Fan and Blower Manufacturing</v>
      </c>
      <c r="D461" s="22"/>
      <c r="E461" s="22" t="s">
        <v>3860</v>
      </c>
      <c r="F461" s="22"/>
    </row>
    <row r="462" spans="1:6" ht="11.25">
      <c r="A462" s="18">
        <v>333414</v>
      </c>
      <c r="B462" s="24" t="s">
        <v>2134</v>
      </c>
      <c r="C462" s="24" t="str">
        <f t="shared" si="7"/>
        <v>333414 - Heating Equipment (except Warm Air Furnaces) Manufacturing</v>
      </c>
      <c r="D462" s="22"/>
      <c r="E462" s="22" t="s">
        <v>3860</v>
      </c>
      <c r="F462" s="22"/>
    </row>
    <row r="463" spans="1:6" ht="11.25">
      <c r="A463" s="18">
        <v>333415</v>
      </c>
      <c r="B463" s="24" t="s">
        <v>4133</v>
      </c>
      <c r="C463" s="24" t="str">
        <f t="shared" si="7"/>
        <v>333415 - Air-Conditioning and Warm Air Heating Equipment and Commercial and Industrial Refrigeration Equipment Manufacturing</v>
      </c>
      <c r="D463" s="22"/>
      <c r="E463" s="22" t="s">
        <v>3860</v>
      </c>
      <c r="F463" s="22"/>
    </row>
    <row r="464" spans="1:6" ht="11.25">
      <c r="A464" s="18">
        <v>333511</v>
      </c>
      <c r="B464" s="24" t="s">
        <v>4134</v>
      </c>
      <c r="C464" s="24" t="str">
        <f t="shared" si="7"/>
        <v>333511 - Industrial Mold Manufacturing</v>
      </c>
      <c r="D464" s="22"/>
      <c r="E464" s="22" t="s">
        <v>3860</v>
      </c>
      <c r="F464" s="22"/>
    </row>
    <row r="465" spans="1:6" ht="11.25">
      <c r="A465" s="18">
        <v>333512</v>
      </c>
      <c r="B465" s="24" t="s">
        <v>4135</v>
      </c>
      <c r="C465" s="24" t="str">
        <f t="shared" si="7"/>
        <v>333512 - Machine Tool (Metal Cutting Types) Manufacturing</v>
      </c>
      <c r="D465" s="22"/>
      <c r="E465" s="22" t="s">
        <v>3860</v>
      </c>
      <c r="F465" s="22"/>
    </row>
    <row r="466" spans="1:6" ht="11.25">
      <c r="A466" s="18">
        <v>333513</v>
      </c>
      <c r="B466" s="24" t="s">
        <v>4136</v>
      </c>
      <c r="C466" s="24" t="str">
        <f t="shared" si="7"/>
        <v>333513 - Machine Tool (Metal Forming Types) Manufacturing</v>
      </c>
      <c r="D466" s="22"/>
      <c r="E466" s="22" t="s">
        <v>3860</v>
      </c>
      <c r="F466" s="22"/>
    </row>
    <row r="467" spans="1:6" ht="11.25">
      <c r="A467" s="18">
        <v>333514</v>
      </c>
      <c r="B467" s="24" t="s">
        <v>4137</v>
      </c>
      <c r="C467" s="24" t="str">
        <f t="shared" si="7"/>
        <v>333514 - Special Die and Tool, Die Set, Jig, and Fixture Manufacturing</v>
      </c>
      <c r="D467" s="22"/>
      <c r="E467" s="22" t="s">
        <v>3860</v>
      </c>
      <c r="F467" s="22"/>
    </row>
    <row r="468" spans="1:6" ht="11.25">
      <c r="A468" s="18">
        <v>333515</v>
      </c>
      <c r="B468" s="24" t="s">
        <v>4138</v>
      </c>
      <c r="C468" s="24" t="str">
        <f t="shared" si="7"/>
        <v>333515 - Cutting Tool and Machine Tool Accessory Manufacturing</v>
      </c>
      <c r="D468" s="22"/>
      <c r="E468" s="22" t="s">
        <v>3860</v>
      </c>
      <c r="F468" s="22"/>
    </row>
    <row r="469" spans="1:6" ht="11.25">
      <c r="A469" s="18">
        <v>333516</v>
      </c>
      <c r="B469" s="24" t="s">
        <v>4139</v>
      </c>
      <c r="C469" s="24" t="str">
        <f t="shared" si="7"/>
        <v>333516 - Rolling Mill Machinery and Equipment Manufacturing</v>
      </c>
      <c r="D469" s="22"/>
      <c r="E469" s="22" t="s">
        <v>3860</v>
      </c>
      <c r="F469" s="22"/>
    </row>
    <row r="470" spans="1:6" ht="11.25">
      <c r="A470" s="18">
        <v>333518</v>
      </c>
      <c r="B470" s="24" t="s">
        <v>4140</v>
      </c>
      <c r="C470" s="24" t="str">
        <f t="shared" si="7"/>
        <v>333518 - Other Metalworking Machinery Manufacturing</v>
      </c>
      <c r="D470" s="22"/>
      <c r="E470" s="22" t="s">
        <v>3860</v>
      </c>
      <c r="F470" s="22"/>
    </row>
    <row r="471" spans="1:6" ht="11.25">
      <c r="A471" s="18">
        <v>333611</v>
      </c>
      <c r="B471" s="24" t="s">
        <v>4141</v>
      </c>
      <c r="C471" s="24" t="str">
        <f t="shared" si="7"/>
        <v>333611 - Turbine and Turbine Generator Set Units Manufacturing</v>
      </c>
      <c r="D471" s="22"/>
      <c r="E471" s="22" t="s">
        <v>3860</v>
      </c>
      <c r="F471" s="22"/>
    </row>
    <row r="472" spans="1:6" ht="11.25">
      <c r="A472" s="18">
        <v>333612</v>
      </c>
      <c r="B472" s="24" t="s">
        <v>4142</v>
      </c>
      <c r="C472" s="24" t="str">
        <f t="shared" si="7"/>
        <v>333612 - Speed Changer, Industrial High-Speed Drive, and Gear Manufacturing</v>
      </c>
      <c r="D472" s="22"/>
      <c r="E472" s="22" t="s">
        <v>3860</v>
      </c>
      <c r="F472" s="22"/>
    </row>
    <row r="473" spans="1:6" ht="11.25">
      <c r="A473" s="18">
        <v>333613</v>
      </c>
      <c r="B473" s="24" t="s">
        <v>4143</v>
      </c>
      <c r="C473" s="24" t="str">
        <f t="shared" si="7"/>
        <v>333613 - Mechanical Power Transmission Equipment Manufacturing</v>
      </c>
      <c r="D473" s="22"/>
      <c r="E473" s="22" t="s">
        <v>3860</v>
      </c>
      <c r="F473" s="22"/>
    </row>
    <row r="474" spans="1:6" ht="11.25">
      <c r="A474" s="18">
        <v>333618</v>
      </c>
      <c r="B474" s="24" t="s">
        <v>4144</v>
      </c>
      <c r="C474" s="24" t="str">
        <f t="shared" si="7"/>
        <v>333618 - Other Engine Equipment Manufacturing</v>
      </c>
      <c r="D474" s="22"/>
      <c r="E474" s="22" t="s">
        <v>3860</v>
      </c>
      <c r="F474" s="22"/>
    </row>
    <row r="475" spans="1:6" ht="11.25">
      <c r="A475" s="18">
        <v>333911</v>
      </c>
      <c r="B475" s="24" t="s">
        <v>4145</v>
      </c>
      <c r="C475" s="24" t="str">
        <f t="shared" si="7"/>
        <v>333911 - Pump and Pumping Equipment Manufacturing</v>
      </c>
      <c r="D475" s="22"/>
      <c r="E475" s="22" t="s">
        <v>3860</v>
      </c>
      <c r="F475" s="22"/>
    </row>
    <row r="476" spans="1:6" ht="11.25">
      <c r="A476" s="18">
        <v>333912</v>
      </c>
      <c r="B476" s="24" t="s">
        <v>4146</v>
      </c>
      <c r="C476" s="24" t="str">
        <f t="shared" si="7"/>
        <v>333912 - Air and Gas Compressor Manufacturing</v>
      </c>
      <c r="D476" s="22"/>
      <c r="E476" s="22" t="s">
        <v>3860</v>
      </c>
      <c r="F476" s="22"/>
    </row>
    <row r="477" spans="1:6" ht="11.25">
      <c r="A477" s="18">
        <v>333913</v>
      </c>
      <c r="B477" s="24" t="s">
        <v>4147</v>
      </c>
      <c r="C477" s="24" t="str">
        <f t="shared" si="7"/>
        <v>333913 - Measuring and Dispensing Pump Manufacturing</v>
      </c>
      <c r="D477" s="22"/>
      <c r="E477" s="22" t="s">
        <v>3860</v>
      </c>
      <c r="F477" s="22"/>
    </row>
    <row r="478" spans="1:6" ht="11.25">
      <c r="A478" s="18">
        <v>333921</v>
      </c>
      <c r="B478" s="24" t="s">
        <v>4148</v>
      </c>
      <c r="C478" s="24" t="str">
        <f t="shared" si="7"/>
        <v>333921 - Elevator and Moving Stairway Manufacturing</v>
      </c>
      <c r="D478" s="22"/>
      <c r="E478" s="22" t="s">
        <v>3860</v>
      </c>
      <c r="F478" s="22"/>
    </row>
    <row r="479" spans="1:6" ht="11.25">
      <c r="A479" s="18">
        <v>333922</v>
      </c>
      <c r="B479" s="24" t="s">
        <v>4149</v>
      </c>
      <c r="C479" s="24" t="str">
        <f t="shared" si="7"/>
        <v>333922 - Conveyor and Conveying Equipment Manufacturing</v>
      </c>
      <c r="D479" s="22"/>
      <c r="E479" s="22" t="s">
        <v>3860</v>
      </c>
      <c r="F479" s="22"/>
    </row>
    <row r="480" spans="1:6" ht="11.25">
      <c r="A480" s="18">
        <v>333923</v>
      </c>
      <c r="B480" s="24" t="s">
        <v>1492</v>
      </c>
      <c r="C480" s="24" t="str">
        <f t="shared" si="7"/>
        <v>333923 - Overhead Traveling Crane, Hoist, and Monorail System Manufacturing</v>
      </c>
      <c r="D480" s="22"/>
      <c r="E480" s="22" t="s">
        <v>3860</v>
      </c>
      <c r="F480" s="22"/>
    </row>
    <row r="481" spans="1:6" ht="11.25">
      <c r="A481" s="18">
        <v>333924</v>
      </c>
      <c r="B481" s="24" t="s">
        <v>3281</v>
      </c>
      <c r="C481" s="24" t="str">
        <f t="shared" si="7"/>
        <v>333924 -  Industrial Truck, Tractor, Trailer, and Stacker Machinery Manufacturing</v>
      </c>
      <c r="D481" s="22"/>
      <c r="E481" s="22" t="s">
        <v>3860</v>
      </c>
      <c r="F481" s="22"/>
    </row>
    <row r="482" spans="1:6" ht="11.25">
      <c r="A482" s="18">
        <v>333991</v>
      </c>
      <c r="B482" s="24" t="s">
        <v>1493</v>
      </c>
      <c r="C482" s="24" t="str">
        <f t="shared" si="7"/>
        <v>333991 - Power-Driven Handtool Manufacturing</v>
      </c>
      <c r="D482" s="22"/>
      <c r="E482" s="22" t="s">
        <v>3860</v>
      </c>
      <c r="F482" s="22"/>
    </row>
    <row r="483" spans="1:6" ht="11.25">
      <c r="A483" s="18">
        <v>333992</v>
      </c>
      <c r="B483" s="24" t="s">
        <v>1494</v>
      </c>
      <c r="C483" s="24" t="str">
        <f t="shared" si="7"/>
        <v>333992 - Welding and Soldering Equipment Manufacturing</v>
      </c>
      <c r="D483" s="22"/>
      <c r="E483" s="22" t="s">
        <v>3860</v>
      </c>
      <c r="F483" s="22"/>
    </row>
    <row r="484" spans="1:6" ht="11.25">
      <c r="A484" s="18">
        <v>333993</v>
      </c>
      <c r="B484" s="24" t="s">
        <v>1495</v>
      </c>
      <c r="C484" s="24" t="str">
        <f t="shared" si="7"/>
        <v>333993 - Packaging Machinery Manufacturing</v>
      </c>
      <c r="D484" s="22"/>
      <c r="E484" s="22" t="s">
        <v>3860</v>
      </c>
      <c r="F484" s="22"/>
    </row>
    <row r="485" spans="1:6" ht="11.25">
      <c r="A485" s="18">
        <v>333994</v>
      </c>
      <c r="B485" s="24" t="s">
        <v>1496</v>
      </c>
      <c r="C485" s="24" t="str">
        <f t="shared" si="7"/>
        <v>333994 - Industrial Process Furnace and Oven Manufacturing</v>
      </c>
      <c r="D485" s="22"/>
      <c r="E485" s="22" t="s">
        <v>3860</v>
      </c>
      <c r="F485" s="22"/>
    </row>
    <row r="486" spans="1:6" ht="11.25">
      <c r="A486" s="18">
        <v>333995</v>
      </c>
      <c r="B486" s="24" t="s">
        <v>1497</v>
      </c>
      <c r="C486" s="24" t="str">
        <f t="shared" si="7"/>
        <v>333995 - Fluid Power Cylinder and Actuator Manufacturing</v>
      </c>
      <c r="D486" s="22"/>
      <c r="E486" s="22" t="s">
        <v>3860</v>
      </c>
      <c r="F486" s="22"/>
    </row>
    <row r="487" spans="1:6" ht="11.25">
      <c r="A487" s="18">
        <v>333996</v>
      </c>
      <c r="B487" s="24" t="s">
        <v>1498</v>
      </c>
      <c r="C487" s="24" t="str">
        <f t="shared" si="7"/>
        <v>333996 - Fluid Power Pump and Motor Manufacturing</v>
      </c>
      <c r="D487" s="22"/>
      <c r="E487" s="22" t="s">
        <v>3860</v>
      </c>
      <c r="F487" s="22"/>
    </row>
    <row r="488" spans="1:6" ht="11.25">
      <c r="A488" s="18">
        <v>333997</v>
      </c>
      <c r="B488" s="24" t="s">
        <v>3282</v>
      </c>
      <c r="C488" s="24" t="str">
        <f t="shared" si="7"/>
        <v>333997 - Scale and Balance Manufacturing</v>
      </c>
      <c r="D488" s="22"/>
      <c r="E488" s="22" t="s">
        <v>3860</v>
      </c>
      <c r="F488" s="22"/>
    </row>
    <row r="489" spans="1:6" ht="11.25">
      <c r="A489" s="18">
        <v>333999</v>
      </c>
      <c r="B489" s="24" t="s">
        <v>1499</v>
      </c>
      <c r="C489" s="24" t="str">
        <f t="shared" si="7"/>
        <v>333999 - All Other Miscellaneous General Purpose Machinery Manufacturing</v>
      </c>
      <c r="D489" s="22"/>
      <c r="E489" s="22" t="s">
        <v>3860</v>
      </c>
      <c r="F489" s="22"/>
    </row>
    <row r="490" spans="1:6" ht="11.25">
      <c r="A490" s="18">
        <v>334111</v>
      </c>
      <c r="B490" s="24" t="s">
        <v>1500</v>
      </c>
      <c r="C490" s="24" t="str">
        <f t="shared" si="7"/>
        <v>334111 - Electronic Computer Manufacturing</v>
      </c>
      <c r="D490" s="22"/>
      <c r="E490" s="22" t="s">
        <v>3860</v>
      </c>
      <c r="F490" s="22"/>
    </row>
    <row r="491" spans="1:6" ht="11.25">
      <c r="A491" s="18">
        <v>334112</v>
      </c>
      <c r="B491" s="24" t="s">
        <v>1501</v>
      </c>
      <c r="C491" s="24" t="str">
        <f t="shared" si="7"/>
        <v>334112 - Computer Storage Device Manufacturing</v>
      </c>
      <c r="D491" s="22"/>
      <c r="E491" s="22" t="s">
        <v>3860</v>
      </c>
      <c r="F491" s="22"/>
    </row>
    <row r="492" spans="1:6" ht="11.25">
      <c r="A492" s="18">
        <v>334113</v>
      </c>
      <c r="B492" s="24" t="s">
        <v>1502</v>
      </c>
      <c r="C492" s="24" t="str">
        <f t="shared" si="7"/>
        <v>334113 - Computer Terminal Manufacturing</v>
      </c>
      <c r="D492" s="22"/>
      <c r="E492" s="22" t="s">
        <v>3860</v>
      </c>
      <c r="F492" s="22"/>
    </row>
    <row r="493" spans="1:6" ht="11.25">
      <c r="A493" s="18">
        <v>334119</v>
      </c>
      <c r="B493" s="24" t="s">
        <v>1503</v>
      </c>
      <c r="C493" s="24" t="str">
        <f t="shared" si="7"/>
        <v>334119 - Other Computer Peripheral Equipment Manufacturing</v>
      </c>
      <c r="D493" s="22"/>
      <c r="E493" s="22" t="s">
        <v>3860</v>
      </c>
      <c r="F493" s="22"/>
    </row>
    <row r="494" spans="1:6" ht="11.25">
      <c r="A494" s="18">
        <v>334210</v>
      </c>
      <c r="B494" s="24" t="s">
        <v>1504</v>
      </c>
      <c r="C494" s="24" t="str">
        <f t="shared" si="7"/>
        <v>334210 - Telephone Apparatus Manufacturing</v>
      </c>
      <c r="D494" s="22"/>
      <c r="E494" s="22" t="s">
        <v>3860</v>
      </c>
      <c r="F494" s="22"/>
    </row>
    <row r="495" spans="1:6" ht="11.25">
      <c r="A495" s="18">
        <v>334220</v>
      </c>
      <c r="B495" s="24" t="s">
        <v>1505</v>
      </c>
      <c r="C495" s="24" t="str">
        <f t="shared" si="7"/>
        <v>334220 - Radio and Television Broadcasting and Wireless Communications Equipment Manufacturing</v>
      </c>
      <c r="D495" s="22"/>
      <c r="E495" s="22" t="s">
        <v>3860</v>
      </c>
      <c r="F495" s="22"/>
    </row>
    <row r="496" spans="1:6" ht="11.25">
      <c r="A496" s="18">
        <v>334290</v>
      </c>
      <c r="B496" s="24" t="s">
        <v>1506</v>
      </c>
      <c r="C496" s="24" t="str">
        <f t="shared" si="7"/>
        <v>334290 - Other Communications Equipment Manufacturing</v>
      </c>
      <c r="D496" s="22"/>
      <c r="E496" s="22" t="s">
        <v>3860</v>
      </c>
      <c r="F496" s="22"/>
    </row>
    <row r="497" spans="1:6" ht="11.25">
      <c r="A497" s="18">
        <v>334310</v>
      </c>
      <c r="B497" s="24" t="s">
        <v>1507</v>
      </c>
      <c r="C497" s="24" t="str">
        <f t="shared" si="7"/>
        <v>334310 - Audio and Video Equipment Manufacturing</v>
      </c>
      <c r="D497" s="22"/>
      <c r="E497" s="22" t="s">
        <v>3860</v>
      </c>
      <c r="F497" s="22"/>
    </row>
    <row r="498" spans="1:6" ht="11.25">
      <c r="A498" s="18">
        <v>334411</v>
      </c>
      <c r="B498" s="24" t="s">
        <v>1508</v>
      </c>
      <c r="C498" s="24" t="str">
        <f t="shared" si="7"/>
        <v>334411 - Electron Tube Manufacturing</v>
      </c>
      <c r="D498" s="22"/>
      <c r="E498" s="22" t="s">
        <v>3860</v>
      </c>
      <c r="F498" s="22"/>
    </row>
    <row r="499" spans="1:6" ht="11.25">
      <c r="A499" s="18">
        <v>334412</v>
      </c>
      <c r="B499" s="24" t="s">
        <v>1509</v>
      </c>
      <c r="C499" s="24" t="str">
        <f t="shared" si="7"/>
        <v>334412 - Bare Printed Circuit Board Manufacturing</v>
      </c>
      <c r="D499" s="22"/>
      <c r="E499" s="22" t="s">
        <v>3860</v>
      </c>
      <c r="F499" s="22"/>
    </row>
    <row r="500" spans="1:6" ht="11.25">
      <c r="A500" s="18">
        <v>334413</v>
      </c>
      <c r="B500" s="24" t="s">
        <v>1510</v>
      </c>
      <c r="C500" s="24" t="str">
        <f t="shared" si="7"/>
        <v>334413 - Semiconductor and Related Device Manufacturing</v>
      </c>
      <c r="D500" s="22"/>
      <c r="E500" s="22" t="s">
        <v>3860</v>
      </c>
      <c r="F500" s="22"/>
    </row>
    <row r="501" spans="1:6" ht="11.25">
      <c r="A501" s="18">
        <v>334414</v>
      </c>
      <c r="B501" s="24" t="s">
        <v>4159</v>
      </c>
      <c r="C501" s="24" t="str">
        <f t="shared" si="7"/>
        <v>334414 - Electronic Capacitor Manufacturing</v>
      </c>
      <c r="D501" s="22"/>
      <c r="E501" s="22" t="s">
        <v>3860</v>
      </c>
      <c r="F501" s="22"/>
    </row>
    <row r="502" spans="1:6" ht="11.25">
      <c r="A502" s="18">
        <v>334415</v>
      </c>
      <c r="B502" s="24" t="s">
        <v>4160</v>
      </c>
      <c r="C502" s="24" t="str">
        <f t="shared" si="7"/>
        <v>334415 - Electronic Resistor Manufacturing</v>
      </c>
      <c r="D502" s="22"/>
      <c r="E502" s="22" t="s">
        <v>3860</v>
      </c>
      <c r="F502" s="22"/>
    </row>
    <row r="503" spans="1:6" ht="11.25">
      <c r="A503" s="18">
        <v>334416</v>
      </c>
      <c r="B503" s="24" t="s">
        <v>4161</v>
      </c>
      <c r="C503" s="24" t="str">
        <f t="shared" si="7"/>
        <v>334416 - Electronic Coil, Transformer, and Other Inductor Manufacturing</v>
      </c>
      <c r="D503" s="22"/>
      <c r="E503" s="22" t="s">
        <v>3860</v>
      </c>
      <c r="F503" s="22"/>
    </row>
    <row r="504" spans="1:6" ht="11.25">
      <c r="A504" s="18">
        <v>334417</v>
      </c>
      <c r="B504" s="24" t="s">
        <v>2660</v>
      </c>
      <c r="C504" s="24" t="str">
        <f t="shared" si="7"/>
        <v>334417 - Electronic Connector Manufacturing</v>
      </c>
      <c r="D504" s="22"/>
      <c r="E504" s="22" t="s">
        <v>3860</v>
      </c>
      <c r="F504" s="22"/>
    </row>
    <row r="505" spans="1:6" ht="11.25">
      <c r="A505" s="18">
        <v>334418</v>
      </c>
      <c r="B505" s="24" t="s">
        <v>2661</v>
      </c>
      <c r="C505" s="24" t="str">
        <f t="shared" si="7"/>
        <v>334418 - Printed Circuit Assembly (Electronic Assembly) Manufacturing</v>
      </c>
      <c r="D505" s="22"/>
      <c r="E505" s="22" t="s">
        <v>3860</v>
      </c>
      <c r="F505" s="22"/>
    </row>
    <row r="506" spans="1:6" ht="11.25">
      <c r="A506" s="18">
        <v>334419</v>
      </c>
      <c r="B506" s="24" t="s">
        <v>2662</v>
      </c>
      <c r="C506" s="24" t="str">
        <f t="shared" si="7"/>
        <v>334419 - Other Electronic Component Manufacturing</v>
      </c>
      <c r="D506" s="22"/>
      <c r="E506" s="22" t="s">
        <v>3860</v>
      </c>
      <c r="F506" s="22"/>
    </row>
    <row r="507" spans="1:6" ht="11.25">
      <c r="A507" s="18">
        <v>334510</v>
      </c>
      <c r="B507" s="24" t="s">
        <v>2663</v>
      </c>
      <c r="C507" s="24" t="str">
        <f t="shared" si="7"/>
        <v>334510 - Electromedical and Electrotherapeutic Apparatus Manufacturing</v>
      </c>
      <c r="D507" s="22"/>
      <c r="E507" s="22" t="s">
        <v>3860</v>
      </c>
      <c r="F507" s="22"/>
    </row>
    <row r="508" spans="1:6" ht="11.25">
      <c r="A508" s="18">
        <v>334511</v>
      </c>
      <c r="B508" s="24" t="s">
        <v>2664</v>
      </c>
      <c r="C508" s="24" t="str">
        <f t="shared" si="7"/>
        <v>334511 - Search, Detection, Navigation, Guidance, Aeronautical, and Nautical System and Instrument Manufacturing</v>
      </c>
      <c r="D508" s="22"/>
      <c r="E508" s="22" t="s">
        <v>3860</v>
      </c>
      <c r="F508" s="22"/>
    </row>
    <row r="509" spans="1:6" ht="11.25">
      <c r="A509" s="18">
        <v>334512</v>
      </c>
      <c r="B509" s="24" t="s">
        <v>2665</v>
      </c>
      <c r="C509" s="24" t="str">
        <f t="shared" si="7"/>
        <v>334512 - Automatic Environmental Control Manufacturing for Residential, Commercial, and Appliance Use</v>
      </c>
      <c r="D509" s="22"/>
      <c r="E509" s="22" t="s">
        <v>3860</v>
      </c>
      <c r="F509" s="22"/>
    </row>
    <row r="510" spans="1:6" ht="11.25">
      <c r="A510" s="18">
        <v>334513</v>
      </c>
      <c r="B510" s="24" t="s">
        <v>912</v>
      </c>
      <c r="C510" s="24" t="str">
        <f t="shared" si="7"/>
        <v>334513 -  Instruments and Related Products Manufacturing for Measuring, Displaying, and Controlling Industrial Process Variables</v>
      </c>
      <c r="D510" s="22"/>
      <c r="E510" s="22" t="s">
        <v>3860</v>
      </c>
      <c r="F510" s="22"/>
    </row>
    <row r="511" spans="1:6" ht="11.25">
      <c r="A511" s="18">
        <v>334514</v>
      </c>
      <c r="B511" s="24" t="s">
        <v>2666</v>
      </c>
      <c r="C511" s="24" t="str">
        <f t="shared" si="7"/>
        <v>334514 - Totalizing Fluid Meter and Counting Device Manufacturing</v>
      </c>
      <c r="D511" s="22"/>
      <c r="E511" s="22" t="s">
        <v>3860</v>
      </c>
      <c r="F511" s="22"/>
    </row>
    <row r="512" spans="1:6" ht="11.25">
      <c r="A512" s="18">
        <v>334515</v>
      </c>
      <c r="B512" s="24" t="s">
        <v>2066</v>
      </c>
      <c r="C512" s="24" t="str">
        <f t="shared" si="7"/>
        <v>334515 - Instrument Manufacturing for Measuring and Testing Electricity and Electrical Signals</v>
      </c>
      <c r="D512" s="22"/>
      <c r="E512" s="22" t="s">
        <v>3860</v>
      </c>
      <c r="F512" s="22"/>
    </row>
    <row r="513" spans="1:6" ht="11.25">
      <c r="A513" s="18">
        <v>334516</v>
      </c>
      <c r="B513" s="24" t="s">
        <v>2067</v>
      </c>
      <c r="C513" s="24" t="str">
        <f t="shared" si="7"/>
        <v>334516 - Analytical Laboratory Instrument Manufacturing</v>
      </c>
      <c r="D513" s="22"/>
      <c r="E513" s="22" t="s">
        <v>3860</v>
      </c>
      <c r="F513" s="22"/>
    </row>
    <row r="514" spans="1:6" ht="11.25">
      <c r="A514" s="18">
        <v>334517</v>
      </c>
      <c r="B514" s="24" t="s">
        <v>2068</v>
      </c>
      <c r="C514" s="24" t="str">
        <f aca="true" t="shared" si="8" ref="C514:C577">A514&amp;" - "&amp;B514</f>
        <v>334517 - Irradiation Apparatus Manufacturing</v>
      </c>
      <c r="D514" s="22"/>
      <c r="E514" s="22" t="s">
        <v>3860</v>
      </c>
      <c r="F514" s="22"/>
    </row>
    <row r="515" spans="1:6" ht="11.25">
      <c r="A515" s="18">
        <v>334518</v>
      </c>
      <c r="B515" s="24" t="s">
        <v>2069</v>
      </c>
      <c r="C515" s="24" t="str">
        <f t="shared" si="8"/>
        <v>334518 - Watch, Clock, and Part Manufacturing</v>
      </c>
      <c r="D515" s="22"/>
      <c r="E515" s="22" t="s">
        <v>3860</v>
      </c>
      <c r="F515" s="22"/>
    </row>
    <row r="516" spans="1:6" ht="11.25">
      <c r="A516" s="18">
        <v>334519</v>
      </c>
      <c r="B516" s="24" t="s">
        <v>2070</v>
      </c>
      <c r="C516" s="24" t="str">
        <f t="shared" si="8"/>
        <v>334519 - Other Measuring and Controlling Device Manufacturing</v>
      </c>
      <c r="D516" s="22"/>
      <c r="E516" s="22" t="s">
        <v>3860</v>
      </c>
      <c r="F516" s="22"/>
    </row>
    <row r="517" spans="1:6" ht="11.25">
      <c r="A517" s="18">
        <v>334611</v>
      </c>
      <c r="B517" s="24" t="s">
        <v>2071</v>
      </c>
      <c r="C517" s="24" t="str">
        <f t="shared" si="8"/>
        <v>334611 - Software Reproducing</v>
      </c>
      <c r="D517" s="22"/>
      <c r="E517" s="22" t="s">
        <v>3860</v>
      </c>
      <c r="F517" s="22"/>
    </row>
    <row r="518" spans="1:6" ht="11.25">
      <c r="A518" s="18">
        <v>334612</v>
      </c>
      <c r="B518" s="24" t="s">
        <v>2072</v>
      </c>
      <c r="C518" s="24" t="str">
        <f t="shared" si="8"/>
        <v>334612 - Prerecorded Compact Disc (except Software), Tape, and Record Reproducing</v>
      </c>
      <c r="D518" s="22"/>
      <c r="E518" s="22" t="s">
        <v>3860</v>
      </c>
      <c r="F518" s="22"/>
    </row>
    <row r="519" spans="1:6" ht="11.25">
      <c r="A519" s="18">
        <v>334613</v>
      </c>
      <c r="B519" s="24" t="s">
        <v>2073</v>
      </c>
      <c r="C519" s="24" t="str">
        <f t="shared" si="8"/>
        <v>334613 - Magnetic and Optical Recording Media Manufacturing</v>
      </c>
      <c r="D519" s="22"/>
      <c r="E519" s="22" t="s">
        <v>3860</v>
      </c>
      <c r="F519" s="22"/>
    </row>
    <row r="520" spans="1:6" ht="11.25">
      <c r="A520" s="18">
        <v>335110</v>
      </c>
      <c r="B520" s="24" t="s">
        <v>2074</v>
      </c>
      <c r="C520" s="24" t="str">
        <f t="shared" si="8"/>
        <v>335110 - Electric Lamp Bulb and Part Manufacturing</v>
      </c>
      <c r="D520" s="22"/>
      <c r="E520" s="22" t="s">
        <v>3860</v>
      </c>
      <c r="F520" s="22"/>
    </row>
    <row r="521" spans="1:6" ht="11.25">
      <c r="A521" s="18">
        <v>335121</v>
      </c>
      <c r="B521" s="24" t="s">
        <v>2075</v>
      </c>
      <c r="C521" s="24" t="str">
        <f t="shared" si="8"/>
        <v>335121 - Residential Electric Lighting Fixture Manufacturing</v>
      </c>
      <c r="D521" s="22"/>
      <c r="E521" s="22" t="s">
        <v>3860</v>
      </c>
      <c r="F521" s="22"/>
    </row>
    <row r="522" spans="1:6" ht="11.25">
      <c r="A522" s="18">
        <v>335122</v>
      </c>
      <c r="B522" s="24" t="s">
        <v>2076</v>
      </c>
      <c r="C522" s="24" t="str">
        <f t="shared" si="8"/>
        <v>335122 - Commercial, Industrial, and Institutional Electric Lighting Fixture Manufacturing</v>
      </c>
      <c r="D522" s="22"/>
      <c r="E522" s="22" t="s">
        <v>3860</v>
      </c>
      <c r="F522" s="22"/>
    </row>
    <row r="523" spans="1:6" ht="11.25">
      <c r="A523" s="18">
        <v>335129</v>
      </c>
      <c r="B523" s="24" t="s">
        <v>2077</v>
      </c>
      <c r="C523" s="24" t="str">
        <f t="shared" si="8"/>
        <v>335129 - Other Lighting Equipment Manufacturing</v>
      </c>
      <c r="D523" s="22"/>
      <c r="E523" s="22" t="s">
        <v>3860</v>
      </c>
      <c r="F523" s="22"/>
    </row>
    <row r="524" spans="1:6" ht="11.25">
      <c r="A524" s="18">
        <v>335211</v>
      </c>
      <c r="B524" s="24" t="s">
        <v>2078</v>
      </c>
      <c r="C524" s="24" t="str">
        <f t="shared" si="8"/>
        <v>335211 - Electric Housewares and Household Fan Manufacturing</v>
      </c>
      <c r="D524" s="22"/>
      <c r="E524" s="22" t="s">
        <v>3860</v>
      </c>
      <c r="F524" s="22"/>
    </row>
    <row r="525" spans="1:6" ht="11.25">
      <c r="A525" s="18">
        <v>335212</v>
      </c>
      <c r="B525" s="24" t="s">
        <v>3115</v>
      </c>
      <c r="C525" s="24" t="str">
        <f t="shared" si="8"/>
        <v>335212 - Household Vacuum Cleaner Manufacturing</v>
      </c>
      <c r="D525" s="22"/>
      <c r="E525" s="22" t="s">
        <v>3860</v>
      </c>
      <c r="F525" s="22"/>
    </row>
    <row r="526" spans="1:6" ht="11.25">
      <c r="A526" s="18">
        <v>335221</v>
      </c>
      <c r="B526" s="24" t="s">
        <v>3116</v>
      </c>
      <c r="C526" s="24" t="str">
        <f t="shared" si="8"/>
        <v>335221 - Household Cooking Appliance Manufacturing</v>
      </c>
      <c r="D526" s="22"/>
      <c r="E526" s="22" t="s">
        <v>3860</v>
      </c>
      <c r="F526" s="22"/>
    </row>
    <row r="527" spans="1:6" ht="11.25">
      <c r="A527" s="18">
        <v>335222</v>
      </c>
      <c r="B527" s="24" t="s">
        <v>3745</v>
      </c>
      <c r="C527" s="24" t="str">
        <f t="shared" si="8"/>
        <v>335222 - Household Refrigerator and Home Freezer Manufacturing</v>
      </c>
      <c r="D527" s="22"/>
      <c r="E527" s="22" t="s">
        <v>3860</v>
      </c>
      <c r="F527" s="22"/>
    </row>
    <row r="528" spans="1:6" ht="11.25">
      <c r="A528" s="18">
        <v>335224</v>
      </c>
      <c r="B528" s="24" t="s">
        <v>3746</v>
      </c>
      <c r="C528" s="24" t="str">
        <f t="shared" si="8"/>
        <v>335224 - Household Laundry Equipment Manufacturing</v>
      </c>
      <c r="D528" s="22"/>
      <c r="E528" s="22" t="s">
        <v>3860</v>
      </c>
      <c r="F528" s="22"/>
    </row>
    <row r="529" spans="1:6" ht="11.25">
      <c r="A529" s="18">
        <v>335228</v>
      </c>
      <c r="B529" s="24" t="s">
        <v>3747</v>
      </c>
      <c r="C529" s="24" t="str">
        <f t="shared" si="8"/>
        <v>335228 - Other Major Household Appliance Manufacturing</v>
      </c>
      <c r="D529" s="22"/>
      <c r="E529" s="22" t="s">
        <v>3860</v>
      </c>
      <c r="F529" s="22"/>
    </row>
    <row r="530" spans="1:6" ht="11.25">
      <c r="A530" s="18">
        <v>335311</v>
      </c>
      <c r="B530" s="24" t="s">
        <v>3748</v>
      </c>
      <c r="C530" s="24" t="str">
        <f t="shared" si="8"/>
        <v>335311 - Power, Distribution, and Specialty Transformer Manufacturing</v>
      </c>
      <c r="D530" s="22"/>
      <c r="E530" s="22" t="s">
        <v>3860</v>
      </c>
      <c r="F530" s="22"/>
    </row>
    <row r="531" spans="1:6" ht="11.25">
      <c r="A531" s="18">
        <v>335312</v>
      </c>
      <c r="B531" s="24" t="s">
        <v>3749</v>
      </c>
      <c r="C531" s="24" t="str">
        <f t="shared" si="8"/>
        <v>335312 - Motor and Generator Manufacturing</v>
      </c>
      <c r="D531" s="22"/>
      <c r="E531" s="22" t="s">
        <v>3860</v>
      </c>
      <c r="F531" s="22"/>
    </row>
    <row r="532" spans="1:6" ht="11.25">
      <c r="A532" s="18">
        <v>335313</v>
      </c>
      <c r="B532" s="24" t="s">
        <v>2302</v>
      </c>
      <c r="C532" s="24" t="str">
        <f t="shared" si="8"/>
        <v>335313 - Switchgear and Switchboard Apparatus Manufacturing</v>
      </c>
      <c r="D532" s="22"/>
      <c r="E532" s="22" t="s">
        <v>3860</v>
      </c>
      <c r="F532" s="22"/>
    </row>
    <row r="533" spans="1:6" ht="11.25">
      <c r="A533" s="18">
        <v>335314</v>
      </c>
      <c r="B533" s="24" t="s">
        <v>2303</v>
      </c>
      <c r="C533" s="24" t="str">
        <f t="shared" si="8"/>
        <v>335314 - Relay and Industrial Control Manufacturing</v>
      </c>
      <c r="D533" s="22"/>
      <c r="E533" s="22" t="s">
        <v>3860</v>
      </c>
      <c r="F533" s="22"/>
    </row>
    <row r="534" spans="1:6" ht="11.25">
      <c r="A534" s="18">
        <v>335911</v>
      </c>
      <c r="B534" s="24" t="s">
        <v>2304</v>
      </c>
      <c r="C534" s="24" t="str">
        <f t="shared" si="8"/>
        <v>335911 - Storage Battery Manufacturing</v>
      </c>
      <c r="D534" s="22"/>
      <c r="E534" s="22" t="s">
        <v>3860</v>
      </c>
      <c r="F534" s="22"/>
    </row>
    <row r="535" spans="1:6" ht="11.25">
      <c r="A535" s="18">
        <v>335912</v>
      </c>
      <c r="B535" s="24" t="s">
        <v>2305</v>
      </c>
      <c r="C535" s="24" t="str">
        <f t="shared" si="8"/>
        <v>335912 - Primary Battery Manufacturing</v>
      </c>
      <c r="D535" s="22"/>
      <c r="E535" s="22" t="s">
        <v>3860</v>
      </c>
      <c r="F535" s="22"/>
    </row>
    <row r="536" spans="1:6" ht="11.25">
      <c r="A536" s="18">
        <v>335921</v>
      </c>
      <c r="B536" s="24" t="s">
        <v>2306</v>
      </c>
      <c r="C536" s="24" t="str">
        <f t="shared" si="8"/>
        <v>335921 - Fiber Optic Cable Manufacturing</v>
      </c>
      <c r="D536" s="22"/>
      <c r="E536" s="22" t="s">
        <v>3860</v>
      </c>
      <c r="F536" s="22"/>
    </row>
    <row r="537" spans="1:6" ht="11.25">
      <c r="A537" s="18">
        <v>335929</v>
      </c>
      <c r="B537" s="24" t="s">
        <v>2307</v>
      </c>
      <c r="C537" s="24" t="str">
        <f t="shared" si="8"/>
        <v>335929 - Other Communication and Energy Wire Manufacturing</v>
      </c>
      <c r="D537" s="22"/>
      <c r="E537" s="22" t="s">
        <v>3860</v>
      </c>
      <c r="F537" s="22"/>
    </row>
    <row r="538" spans="1:6" ht="11.25">
      <c r="A538" s="18">
        <v>335931</v>
      </c>
      <c r="B538" s="24" t="s">
        <v>2308</v>
      </c>
      <c r="C538" s="24" t="str">
        <f t="shared" si="8"/>
        <v>335931 - Current-Carrying Wiring Device Manufacturing</v>
      </c>
      <c r="D538" s="22"/>
      <c r="E538" s="22" t="s">
        <v>3860</v>
      </c>
      <c r="F538" s="22"/>
    </row>
    <row r="539" spans="1:6" ht="11.25">
      <c r="A539" s="18">
        <v>335932</v>
      </c>
      <c r="B539" s="24" t="s">
        <v>2309</v>
      </c>
      <c r="C539" s="24" t="str">
        <f t="shared" si="8"/>
        <v>335932 - Noncurrent-Carrying Wiring Device Manufacturing</v>
      </c>
      <c r="D539" s="22"/>
      <c r="E539" s="22" t="s">
        <v>3860</v>
      </c>
      <c r="F539" s="22"/>
    </row>
    <row r="540" spans="1:6" ht="11.25">
      <c r="A540" s="18">
        <v>335991</v>
      </c>
      <c r="B540" s="24" t="s">
        <v>2310</v>
      </c>
      <c r="C540" s="24" t="str">
        <f t="shared" si="8"/>
        <v>335991 - Carbon and Graphite Product Manufacturing</v>
      </c>
      <c r="D540" s="22"/>
      <c r="E540" s="22" t="s">
        <v>3860</v>
      </c>
      <c r="F540" s="22"/>
    </row>
    <row r="541" spans="1:6" ht="11.25">
      <c r="A541" s="18">
        <v>335999</v>
      </c>
      <c r="B541" s="24" t="s">
        <v>4077</v>
      </c>
      <c r="C541" s="24" t="str">
        <f t="shared" si="8"/>
        <v>335999 - All Other Miscellaneous Electrical Equipment and Component Manufacturing</v>
      </c>
      <c r="D541" s="22"/>
      <c r="E541" s="22" t="s">
        <v>3860</v>
      </c>
      <c r="F541" s="22"/>
    </row>
    <row r="542" spans="1:6" ht="11.25">
      <c r="A542" s="18">
        <v>336111</v>
      </c>
      <c r="B542" s="24" t="s">
        <v>4078</v>
      </c>
      <c r="C542" s="24" t="str">
        <f t="shared" si="8"/>
        <v>336111 - Automobile Manufacturing</v>
      </c>
      <c r="D542" s="22"/>
      <c r="E542" s="22" t="s">
        <v>3860</v>
      </c>
      <c r="F542" s="22"/>
    </row>
    <row r="543" spans="1:6" ht="11.25">
      <c r="A543" s="18">
        <v>336112</v>
      </c>
      <c r="B543" s="24" t="s">
        <v>4079</v>
      </c>
      <c r="C543" s="24" t="str">
        <f t="shared" si="8"/>
        <v>336112 - Light Truck and Utility Vehicle Manufacturing</v>
      </c>
      <c r="D543" s="22"/>
      <c r="E543" s="22" t="s">
        <v>3860</v>
      </c>
      <c r="F543" s="22"/>
    </row>
    <row r="544" spans="1:6" ht="11.25">
      <c r="A544" s="18">
        <v>336120</v>
      </c>
      <c r="B544" s="24" t="s">
        <v>4080</v>
      </c>
      <c r="C544" s="24" t="str">
        <f t="shared" si="8"/>
        <v>336120 - Heavy Duty Truck Manufacturing</v>
      </c>
      <c r="D544" s="22"/>
      <c r="E544" s="22" t="s">
        <v>3860</v>
      </c>
      <c r="F544" s="22"/>
    </row>
    <row r="545" spans="1:6" ht="11.25">
      <c r="A545" s="18">
        <v>336211</v>
      </c>
      <c r="B545" s="24" t="s">
        <v>4081</v>
      </c>
      <c r="C545" s="24" t="str">
        <f t="shared" si="8"/>
        <v>336211 - Motor Vehicle Body Manufacturing</v>
      </c>
      <c r="D545" s="22"/>
      <c r="E545" s="22" t="s">
        <v>3860</v>
      </c>
      <c r="F545" s="22"/>
    </row>
    <row r="546" spans="1:6" ht="11.25">
      <c r="A546" s="18">
        <v>336212</v>
      </c>
      <c r="B546" s="24" t="s">
        <v>4082</v>
      </c>
      <c r="C546" s="24" t="str">
        <f t="shared" si="8"/>
        <v>336212 - Truck Trailer Manufacturing</v>
      </c>
      <c r="D546" s="22"/>
      <c r="E546" s="22" t="s">
        <v>3860</v>
      </c>
      <c r="F546" s="22"/>
    </row>
    <row r="547" spans="1:6" ht="11.25">
      <c r="A547" s="18">
        <v>336213</v>
      </c>
      <c r="B547" s="24" t="s">
        <v>4083</v>
      </c>
      <c r="C547" s="24" t="str">
        <f t="shared" si="8"/>
        <v>336213 - Motor Home Manufacturing</v>
      </c>
      <c r="D547" s="22"/>
      <c r="E547" s="22" t="s">
        <v>3860</v>
      </c>
      <c r="F547" s="22"/>
    </row>
    <row r="548" spans="1:6" ht="11.25">
      <c r="A548" s="18">
        <v>336214</v>
      </c>
      <c r="B548" s="24" t="s">
        <v>4084</v>
      </c>
      <c r="C548" s="24" t="str">
        <f t="shared" si="8"/>
        <v>336214 - Travel Trailer and Camper Manufacturing</v>
      </c>
      <c r="D548" s="22"/>
      <c r="E548" s="22" t="s">
        <v>3860</v>
      </c>
      <c r="F548" s="22"/>
    </row>
    <row r="549" spans="1:6" ht="11.25">
      <c r="A549" s="18">
        <v>336311</v>
      </c>
      <c r="B549" s="24" t="s">
        <v>4085</v>
      </c>
      <c r="C549" s="24" t="str">
        <f t="shared" si="8"/>
        <v>336311 - Carburetor, Piston, Piston Ring, and Valve Manufacturing</v>
      </c>
      <c r="D549" s="22"/>
      <c r="E549" s="22" t="s">
        <v>3860</v>
      </c>
      <c r="F549" s="22"/>
    </row>
    <row r="550" spans="1:6" ht="11.25">
      <c r="A550" s="18">
        <v>336312</v>
      </c>
      <c r="B550" s="24" t="s">
        <v>4086</v>
      </c>
      <c r="C550" s="24" t="str">
        <f t="shared" si="8"/>
        <v>336312 - Gasoline Engine and Engine Parts Manufacturing</v>
      </c>
      <c r="D550" s="22"/>
      <c r="E550" s="22" t="s">
        <v>3860</v>
      </c>
      <c r="F550" s="22"/>
    </row>
    <row r="551" spans="1:6" ht="11.25">
      <c r="A551" s="18">
        <v>336321</v>
      </c>
      <c r="B551" s="24" t="s">
        <v>4087</v>
      </c>
      <c r="C551" s="24" t="str">
        <f t="shared" si="8"/>
        <v>336321 - Vehicular Lighting Equipment Manufacturing</v>
      </c>
      <c r="D551" s="22"/>
      <c r="E551" s="22" t="s">
        <v>3860</v>
      </c>
      <c r="F551" s="22"/>
    </row>
    <row r="552" spans="1:6" ht="11.25">
      <c r="A552" s="18">
        <v>336322</v>
      </c>
      <c r="B552" s="24" t="s">
        <v>4088</v>
      </c>
      <c r="C552" s="24" t="str">
        <f t="shared" si="8"/>
        <v>336322 - Other Motor Vehicle Electrical and Electronic Equipment Manufacturing</v>
      </c>
      <c r="D552" s="22"/>
      <c r="E552" s="22" t="s">
        <v>3860</v>
      </c>
      <c r="F552" s="22"/>
    </row>
    <row r="553" spans="1:6" ht="11.25">
      <c r="A553" s="18">
        <v>336330</v>
      </c>
      <c r="B553" s="24" t="s">
        <v>4089</v>
      </c>
      <c r="C553" s="24" t="str">
        <f t="shared" si="8"/>
        <v>336330 - Motor Vehicle Steering and Suspension Components (except Spring) Manufacturing</v>
      </c>
      <c r="D553" s="22"/>
      <c r="E553" s="22" t="s">
        <v>3860</v>
      </c>
      <c r="F553" s="22"/>
    </row>
    <row r="554" spans="1:6" ht="11.25">
      <c r="A554" s="18">
        <v>336340</v>
      </c>
      <c r="B554" s="24" t="s">
        <v>4090</v>
      </c>
      <c r="C554" s="24" t="str">
        <f t="shared" si="8"/>
        <v>336340 - Motor Vehicle Brake System Manufacturing</v>
      </c>
      <c r="D554" s="22"/>
      <c r="E554" s="22" t="s">
        <v>3860</v>
      </c>
      <c r="F554" s="22"/>
    </row>
    <row r="555" spans="1:6" ht="11.25">
      <c r="A555" s="18">
        <v>336350</v>
      </c>
      <c r="B555" s="24" t="s">
        <v>4091</v>
      </c>
      <c r="C555" s="24" t="str">
        <f t="shared" si="8"/>
        <v>336350 - Motor Vehicle Transmission and Power Train Parts Manufacturing</v>
      </c>
      <c r="D555" s="22"/>
      <c r="E555" s="22" t="s">
        <v>3860</v>
      </c>
      <c r="F555" s="22"/>
    </row>
    <row r="556" spans="1:6" ht="11.25">
      <c r="A556" s="18">
        <v>336360</v>
      </c>
      <c r="B556" s="24" t="s">
        <v>4092</v>
      </c>
      <c r="C556" s="24" t="str">
        <f t="shared" si="8"/>
        <v>336360 - Motor Vehicle Seating and Interior Trim Manufacturing</v>
      </c>
      <c r="D556" s="22"/>
      <c r="E556" s="22" t="s">
        <v>3860</v>
      </c>
      <c r="F556" s="22"/>
    </row>
    <row r="557" spans="1:6" ht="11.25">
      <c r="A557" s="18">
        <v>336370</v>
      </c>
      <c r="B557" s="24" t="s">
        <v>4093</v>
      </c>
      <c r="C557" s="24" t="str">
        <f t="shared" si="8"/>
        <v>336370 - Motor Vehicle Metal Stamping</v>
      </c>
      <c r="D557" s="22"/>
      <c r="E557" s="22" t="s">
        <v>3860</v>
      </c>
      <c r="F557" s="22"/>
    </row>
    <row r="558" spans="1:6" ht="11.25">
      <c r="A558" s="18">
        <v>336391</v>
      </c>
      <c r="B558" s="24" t="s">
        <v>4094</v>
      </c>
      <c r="C558" s="24" t="str">
        <f t="shared" si="8"/>
        <v>336391 - Motor Vehicle Air-Conditioning Manufacturing</v>
      </c>
      <c r="D558" s="22"/>
      <c r="E558" s="22" t="s">
        <v>3860</v>
      </c>
      <c r="F558" s="22"/>
    </row>
    <row r="559" spans="1:6" ht="11.25">
      <c r="A559" s="18">
        <v>336399</v>
      </c>
      <c r="B559" s="24" t="s">
        <v>1738</v>
      </c>
      <c r="C559" s="24" t="str">
        <f t="shared" si="8"/>
        <v>336399 - All Other Motor Vehicle Parts Manufacturing</v>
      </c>
      <c r="D559" s="22"/>
      <c r="E559" s="22" t="s">
        <v>3860</v>
      </c>
      <c r="F559" s="22"/>
    </row>
    <row r="560" spans="1:6" ht="11.25">
      <c r="A560" s="18">
        <v>336411</v>
      </c>
      <c r="B560" s="24" t="s">
        <v>1739</v>
      </c>
      <c r="C560" s="24" t="str">
        <f t="shared" si="8"/>
        <v>336411 - Aircraft Manufacturing</v>
      </c>
      <c r="D560" s="22"/>
      <c r="E560" s="22" t="s">
        <v>3860</v>
      </c>
      <c r="F560" s="22"/>
    </row>
    <row r="561" spans="1:6" ht="11.25">
      <c r="A561" s="18">
        <v>336412</v>
      </c>
      <c r="B561" s="24" t="s">
        <v>1740</v>
      </c>
      <c r="C561" s="24" t="str">
        <f t="shared" si="8"/>
        <v>336412 - Aircraft Engine and Engine Parts Manufacturing</v>
      </c>
      <c r="D561" s="22"/>
      <c r="E561" s="22" t="s">
        <v>3860</v>
      </c>
      <c r="F561" s="22"/>
    </row>
    <row r="562" spans="1:6" ht="11.25">
      <c r="A562" s="18">
        <v>336413</v>
      </c>
      <c r="B562" s="24" t="s">
        <v>1741</v>
      </c>
      <c r="C562" s="24" t="str">
        <f t="shared" si="8"/>
        <v>336413 - Other Aircraft Parts and Auxiliary Equipment Manufacturing</v>
      </c>
      <c r="D562" s="22"/>
      <c r="E562" s="22" t="s">
        <v>3860</v>
      </c>
      <c r="F562" s="22"/>
    </row>
    <row r="563" spans="1:6" ht="11.25">
      <c r="A563" s="18">
        <v>336414</v>
      </c>
      <c r="B563" s="24" t="s">
        <v>1742</v>
      </c>
      <c r="C563" s="24" t="str">
        <f t="shared" si="8"/>
        <v>336414 - Guided Missile and Space Vehicle Manufacturing</v>
      </c>
      <c r="D563" s="22"/>
      <c r="E563" s="22" t="s">
        <v>3860</v>
      </c>
      <c r="F563" s="22"/>
    </row>
    <row r="564" spans="1:6" ht="11.25">
      <c r="A564" s="18">
        <v>336415</v>
      </c>
      <c r="B564" s="24" t="s">
        <v>1743</v>
      </c>
      <c r="C564" s="24" t="str">
        <f t="shared" si="8"/>
        <v>336415 - Guided Missile and Space Vehicle Propulsion Unit and Propulsion Unit Parts Manufacturing</v>
      </c>
      <c r="D564" s="22"/>
      <c r="E564" s="22" t="s">
        <v>3860</v>
      </c>
      <c r="F564" s="22"/>
    </row>
    <row r="565" spans="1:6" ht="11.25">
      <c r="A565" s="18">
        <v>336419</v>
      </c>
      <c r="B565" s="24" t="s">
        <v>2016</v>
      </c>
      <c r="C565" s="24" t="str">
        <f t="shared" si="8"/>
        <v>336419 - Other Guided Missile and Space Vehicle Parts and Auxiliary Equipment Manufacturing</v>
      </c>
      <c r="D565" s="22"/>
      <c r="E565" s="22" t="s">
        <v>3860</v>
      </c>
      <c r="F565" s="22"/>
    </row>
    <row r="566" spans="1:6" ht="11.25">
      <c r="A566" s="18">
        <v>336510</v>
      </c>
      <c r="B566" s="24" t="s">
        <v>2017</v>
      </c>
      <c r="C566" s="24" t="str">
        <f t="shared" si="8"/>
        <v>336510 - Railroad Rolling Stock Manufacturing</v>
      </c>
      <c r="D566" s="22"/>
      <c r="E566" s="22" t="s">
        <v>3860</v>
      </c>
      <c r="F566" s="22"/>
    </row>
    <row r="567" spans="1:6" ht="11.25">
      <c r="A567" s="18">
        <v>336611</v>
      </c>
      <c r="B567" s="24" t="s">
        <v>2018</v>
      </c>
      <c r="C567" s="24" t="str">
        <f t="shared" si="8"/>
        <v>336611 - Ship Building and Repairing</v>
      </c>
      <c r="D567" s="22"/>
      <c r="E567" s="22" t="s">
        <v>3860</v>
      </c>
      <c r="F567" s="22"/>
    </row>
    <row r="568" spans="1:6" ht="11.25">
      <c r="A568" s="18">
        <v>336612</v>
      </c>
      <c r="B568" s="24" t="s">
        <v>2019</v>
      </c>
      <c r="C568" s="24" t="str">
        <f t="shared" si="8"/>
        <v>336612 - Boat Building</v>
      </c>
      <c r="D568" s="22"/>
      <c r="E568" s="22" t="s">
        <v>3860</v>
      </c>
      <c r="F568" s="22"/>
    </row>
    <row r="569" spans="1:6" ht="11.25">
      <c r="A569" s="18">
        <v>336991</v>
      </c>
      <c r="B569" s="24" t="s">
        <v>1978</v>
      </c>
      <c r="C569" s="24" t="str">
        <f t="shared" si="8"/>
        <v>336991 - Motorcycle, Bicycle, and Parts Manufacturing</v>
      </c>
      <c r="D569" s="22"/>
      <c r="E569" s="22" t="s">
        <v>3860</v>
      </c>
      <c r="F569" s="22"/>
    </row>
    <row r="570" spans="1:6" ht="11.25">
      <c r="A570" s="18">
        <v>336992</v>
      </c>
      <c r="B570" s="24" t="s">
        <v>1979</v>
      </c>
      <c r="C570" s="24" t="str">
        <f t="shared" si="8"/>
        <v>336992 - Military Armored Vehicle, Tank, and Tank Component Manufacturing</v>
      </c>
      <c r="D570" s="22"/>
      <c r="E570" s="22" t="s">
        <v>3860</v>
      </c>
      <c r="F570" s="22"/>
    </row>
    <row r="571" spans="1:6" ht="11.25">
      <c r="A571" s="18">
        <v>336999</v>
      </c>
      <c r="B571" s="24" t="s">
        <v>1980</v>
      </c>
      <c r="C571" s="24" t="str">
        <f t="shared" si="8"/>
        <v>336999 - All Other Transportation Equipment Manufacturing</v>
      </c>
      <c r="D571" s="22"/>
      <c r="E571" s="22" t="s">
        <v>3860</v>
      </c>
      <c r="F571" s="22"/>
    </row>
    <row r="572" spans="1:6" ht="11.25">
      <c r="A572" s="18">
        <v>337110</v>
      </c>
      <c r="B572" s="24" t="s">
        <v>1981</v>
      </c>
      <c r="C572" s="24" t="str">
        <f t="shared" si="8"/>
        <v>337110 - Wood Kitchen Cabinet and Countertop Manufacturing</v>
      </c>
      <c r="D572" s="22"/>
      <c r="E572" s="22" t="s">
        <v>3860</v>
      </c>
      <c r="F572" s="22"/>
    </row>
    <row r="573" spans="1:6" ht="11.25">
      <c r="A573" s="18">
        <v>337121</v>
      </c>
      <c r="B573" s="24" t="s">
        <v>1982</v>
      </c>
      <c r="C573" s="24" t="str">
        <f t="shared" si="8"/>
        <v>337121 - Upholstered Household Furniture Manufacturing</v>
      </c>
      <c r="D573" s="22"/>
      <c r="E573" s="22" t="s">
        <v>3860</v>
      </c>
      <c r="F573" s="22"/>
    </row>
    <row r="574" spans="1:6" ht="11.25">
      <c r="A574" s="18">
        <v>337122</v>
      </c>
      <c r="B574" s="24" t="s">
        <v>1452</v>
      </c>
      <c r="C574" s="24" t="str">
        <f t="shared" si="8"/>
        <v>337122 - Nonupholstered Wood Household Furniture Manufacturing</v>
      </c>
      <c r="D574" s="22"/>
      <c r="E574" s="22" t="s">
        <v>3860</v>
      </c>
      <c r="F574" s="22"/>
    </row>
    <row r="575" spans="1:6" ht="11.25">
      <c r="A575" s="18">
        <v>337124</v>
      </c>
      <c r="B575" s="24" t="s">
        <v>1453</v>
      </c>
      <c r="C575" s="24" t="str">
        <f t="shared" si="8"/>
        <v>337124 - Metal Household Furniture Manufacturing</v>
      </c>
      <c r="D575" s="22"/>
      <c r="E575" s="22" t="s">
        <v>3860</v>
      </c>
      <c r="F575" s="22"/>
    </row>
    <row r="576" spans="1:6" ht="11.25">
      <c r="A576" s="18">
        <v>337125</v>
      </c>
      <c r="B576" s="24" t="s">
        <v>1454</v>
      </c>
      <c r="C576" s="24" t="str">
        <f t="shared" si="8"/>
        <v>337125 - Household Furniture (except Wood and Metal) Manufacturing</v>
      </c>
      <c r="D576" s="22"/>
      <c r="E576" s="22" t="s">
        <v>3860</v>
      </c>
      <c r="F576" s="22"/>
    </row>
    <row r="577" spans="1:6" ht="11.25">
      <c r="A577" s="18">
        <v>337127</v>
      </c>
      <c r="B577" s="24" t="s">
        <v>1455</v>
      </c>
      <c r="C577" s="24" t="str">
        <f t="shared" si="8"/>
        <v>337127 - Institutional Furniture Manufacturing</v>
      </c>
      <c r="D577" s="22"/>
      <c r="E577" s="22" t="s">
        <v>3860</v>
      </c>
      <c r="F577" s="22"/>
    </row>
    <row r="578" spans="1:6" ht="11.25">
      <c r="A578" s="18">
        <v>337129</v>
      </c>
      <c r="B578" s="24" t="s">
        <v>1456</v>
      </c>
      <c r="C578" s="24" t="str">
        <f aca="true" t="shared" si="9" ref="C578:C641">A578&amp;" - "&amp;B578</f>
        <v>337129 - Wood Television, Radio, and Sewing Machine Cabinet Manufacturing</v>
      </c>
      <c r="D578" s="22"/>
      <c r="E578" s="22" t="s">
        <v>3860</v>
      </c>
      <c r="F578" s="22"/>
    </row>
    <row r="579" spans="1:6" ht="11.25">
      <c r="A579" s="18">
        <v>337211</v>
      </c>
      <c r="B579" s="24" t="s">
        <v>1457</v>
      </c>
      <c r="C579" s="24" t="str">
        <f t="shared" si="9"/>
        <v>337211 - Wood Office Furniture Manufacturing</v>
      </c>
      <c r="D579" s="22"/>
      <c r="E579" s="22" t="s">
        <v>3860</v>
      </c>
      <c r="F579" s="22"/>
    </row>
    <row r="580" spans="1:6" ht="11.25">
      <c r="A580" s="18">
        <v>337212</v>
      </c>
      <c r="B580" s="24" t="s">
        <v>1458</v>
      </c>
      <c r="C580" s="24" t="str">
        <f t="shared" si="9"/>
        <v>337212 - Custom Architectural Woodwork and Millwork Manufacturing</v>
      </c>
      <c r="D580" s="22"/>
      <c r="E580" s="22" t="s">
        <v>3860</v>
      </c>
      <c r="F580" s="22"/>
    </row>
    <row r="581" spans="1:6" ht="11.25">
      <c r="A581" s="18">
        <v>337214</v>
      </c>
      <c r="B581" s="24" t="s">
        <v>1459</v>
      </c>
      <c r="C581" s="24" t="str">
        <f t="shared" si="9"/>
        <v>337214 - Office Furniture (except Wood) Manufacturing</v>
      </c>
      <c r="D581" s="22"/>
      <c r="E581" s="22" t="s">
        <v>3860</v>
      </c>
      <c r="F581" s="22"/>
    </row>
    <row r="582" spans="1:6" ht="11.25">
      <c r="A582" s="18">
        <v>337215</v>
      </c>
      <c r="B582" s="24" t="s">
        <v>1460</v>
      </c>
      <c r="C582" s="24" t="str">
        <f t="shared" si="9"/>
        <v>337215 - Showcase, Partition, Shelving, and Locker Manufacturing</v>
      </c>
      <c r="D582" s="22"/>
      <c r="E582" s="22" t="s">
        <v>3860</v>
      </c>
      <c r="F582" s="22"/>
    </row>
    <row r="583" spans="1:6" ht="11.25">
      <c r="A583" s="18">
        <v>337910</v>
      </c>
      <c r="B583" s="24" t="s">
        <v>1461</v>
      </c>
      <c r="C583" s="24" t="str">
        <f t="shared" si="9"/>
        <v>337910 - Mattress Manufacturing</v>
      </c>
      <c r="D583" s="22"/>
      <c r="E583" s="22" t="s">
        <v>3860</v>
      </c>
      <c r="F583" s="22"/>
    </row>
    <row r="584" spans="1:6" ht="11.25">
      <c r="A584" s="18">
        <v>337920</v>
      </c>
      <c r="B584" s="24" t="s">
        <v>1462</v>
      </c>
      <c r="C584" s="24" t="str">
        <f t="shared" si="9"/>
        <v>337920 - Blind and Shade Manufacturing</v>
      </c>
      <c r="D584" s="22"/>
      <c r="E584" s="22" t="s">
        <v>3860</v>
      </c>
      <c r="F584" s="22"/>
    </row>
    <row r="585" spans="1:6" ht="11.25">
      <c r="A585" s="18">
        <v>339112</v>
      </c>
      <c r="B585" s="24" t="s">
        <v>739</v>
      </c>
      <c r="C585" s="24" t="str">
        <f t="shared" si="9"/>
        <v>339112 - Surgical and Medical Instrument Manufacturing</v>
      </c>
      <c r="D585" s="22"/>
      <c r="E585" s="22" t="s">
        <v>3860</v>
      </c>
      <c r="F585" s="22"/>
    </row>
    <row r="586" spans="1:6" ht="11.25">
      <c r="A586" s="18">
        <v>339113</v>
      </c>
      <c r="B586" s="24" t="s">
        <v>740</v>
      </c>
      <c r="C586" s="24" t="str">
        <f t="shared" si="9"/>
        <v>339113 - Surgical Appliance and Supplies Manufacturing</v>
      </c>
      <c r="D586" s="22"/>
      <c r="E586" s="22" t="s">
        <v>3860</v>
      </c>
      <c r="F586" s="22"/>
    </row>
    <row r="587" spans="1:6" ht="11.25">
      <c r="A587" s="18">
        <v>339114</v>
      </c>
      <c r="B587" s="24" t="s">
        <v>741</v>
      </c>
      <c r="C587" s="24" t="str">
        <f t="shared" si="9"/>
        <v>339114 - Dental Equipment and Supplies Manufacturing</v>
      </c>
      <c r="D587" s="22"/>
      <c r="E587" s="22" t="s">
        <v>3860</v>
      </c>
      <c r="F587" s="22"/>
    </row>
    <row r="588" spans="1:6" ht="11.25">
      <c r="A588" s="18">
        <v>339115</v>
      </c>
      <c r="B588" s="24" t="s">
        <v>742</v>
      </c>
      <c r="C588" s="24" t="str">
        <f t="shared" si="9"/>
        <v>339115 - Ophthalmic Goods Manufacturing</v>
      </c>
      <c r="D588" s="22"/>
      <c r="E588" s="22" t="s">
        <v>3860</v>
      </c>
      <c r="F588" s="22"/>
    </row>
    <row r="589" spans="1:6" ht="11.25">
      <c r="A589" s="18">
        <v>339116</v>
      </c>
      <c r="B589" s="24" t="s">
        <v>743</v>
      </c>
      <c r="C589" s="24" t="str">
        <f t="shared" si="9"/>
        <v>339116 - Dental Laboratories</v>
      </c>
      <c r="D589" s="22"/>
      <c r="E589" s="22" t="s">
        <v>3860</v>
      </c>
      <c r="F589" s="22"/>
    </row>
    <row r="590" spans="1:6" ht="11.25">
      <c r="A590" s="18">
        <v>339911</v>
      </c>
      <c r="B590" s="24" t="s">
        <v>3885</v>
      </c>
      <c r="C590" s="24" t="str">
        <f t="shared" si="9"/>
        <v>339911 - Jewelry (except Costume) Manufacturing</v>
      </c>
      <c r="D590" s="22"/>
      <c r="E590" s="22" t="s">
        <v>3860</v>
      </c>
      <c r="F590" s="22"/>
    </row>
    <row r="591" spans="1:6" ht="11.25">
      <c r="A591" s="18">
        <v>339912</v>
      </c>
      <c r="B591" s="24" t="s">
        <v>3886</v>
      </c>
      <c r="C591" s="24" t="str">
        <f t="shared" si="9"/>
        <v>339912 - Silverware and Hollowware Manufacturing</v>
      </c>
      <c r="D591" s="22"/>
      <c r="E591" s="22" t="s">
        <v>3860</v>
      </c>
      <c r="F591" s="22"/>
    </row>
    <row r="592" spans="1:6" ht="11.25">
      <c r="A592" s="18">
        <v>339913</v>
      </c>
      <c r="B592" s="24" t="s">
        <v>3887</v>
      </c>
      <c r="C592" s="24" t="str">
        <f t="shared" si="9"/>
        <v>339913 - Jewelers' Material and Lapidary Work Manufacturing</v>
      </c>
      <c r="D592" s="22"/>
      <c r="E592" s="22" t="s">
        <v>3860</v>
      </c>
      <c r="F592" s="22"/>
    </row>
    <row r="593" spans="1:6" ht="11.25">
      <c r="A593" s="18">
        <v>339914</v>
      </c>
      <c r="B593" s="24" t="s">
        <v>3888</v>
      </c>
      <c r="C593" s="24" t="str">
        <f t="shared" si="9"/>
        <v>339914 - Costume Jewelry and Novelty Manufacturing</v>
      </c>
      <c r="D593" s="22"/>
      <c r="E593" s="22" t="s">
        <v>3860</v>
      </c>
      <c r="F593" s="22"/>
    </row>
    <row r="594" spans="1:6" ht="11.25">
      <c r="A594" s="18">
        <v>339920</v>
      </c>
      <c r="B594" s="24" t="s">
        <v>3889</v>
      </c>
      <c r="C594" s="24" t="str">
        <f t="shared" si="9"/>
        <v>339920 - Sporting and Athletic Goods Manufacturing</v>
      </c>
      <c r="D594" s="22"/>
      <c r="E594" s="22" t="s">
        <v>3860</v>
      </c>
      <c r="F594" s="22"/>
    </row>
    <row r="595" spans="1:6" ht="11.25">
      <c r="A595" s="18">
        <v>339931</v>
      </c>
      <c r="B595" s="24" t="s">
        <v>3890</v>
      </c>
      <c r="C595" s="24" t="str">
        <f t="shared" si="9"/>
        <v>339931 - Doll and Stuffed Toy Manufacturing</v>
      </c>
      <c r="D595" s="22"/>
      <c r="E595" s="22" t="s">
        <v>3860</v>
      </c>
      <c r="F595" s="22"/>
    </row>
    <row r="596" spans="1:6" ht="11.25">
      <c r="A596" s="18">
        <v>339932</v>
      </c>
      <c r="B596" s="24" t="s">
        <v>3891</v>
      </c>
      <c r="C596" s="24" t="str">
        <f t="shared" si="9"/>
        <v>339932 - Game, Toy, and Children's Vehicle Manufacturing</v>
      </c>
      <c r="D596" s="22"/>
      <c r="E596" s="22" t="s">
        <v>3860</v>
      </c>
      <c r="F596" s="22"/>
    </row>
    <row r="597" spans="1:6" ht="11.25">
      <c r="A597" s="18">
        <v>339941</v>
      </c>
      <c r="B597" s="24" t="s">
        <v>3892</v>
      </c>
      <c r="C597" s="24" t="str">
        <f t="shared" si="9"/>
        <v>339941 - Pen and Mechanical Pencil Manufacturing</v>
      </c>
      <c r="D597" s="22"/>
      <c r="E597" s="22" t="s">
        <v>3860</v>
      </c>
      <c r="F597" s="22"/>
    </row>
    <row r="598" spans="1:6" ht="11.25">
      <c r="A598" s="18">
        <v>339942</v>
      </c>
      <c r="B598" s="24" t="s">
        <v>3893</v>
      </c>
      <c r="C598" s="24" t="str">
        <f t="shared" si="9"/>
        <v>339942 - Lead Pencil and Art Good Manufacturing</v>
      </c>
      <c r="D598" s="22"/>
      <c r="E598" s="22" t="s">
        <v>3860</v>
      </c>
      <c r="F598" s="22"/>
    </row>
    <row r="599" spans="1:6" ht="11.25">
      <c r="A599" s="18">
        <v>339943</v>
      </c>
      <c r="B599" s="24" t="s">
        <v>3221</v>
      </c>
      <c r="C599" s="24" t="str">
        <f t="shared" si="9"/>
        <v>339943 - Marking Device Manufacturing</v>
      </c>
      <c r="D599" s="22"/>
      <c r="E599" s="22" t="s">
        <v>3860</v>
      </c>
      <c r="F599" s="22"/>
    </row>
    <row r="600" spans="1:6" ht="11.25">
      <c r="A600" s="18">
        <v>339944</v>
      </c>
      <c r="B600" s="24" t="s">
        <v>3222</v>
      </c>
      <c r="C600" s="24" t="str">
        <f t="shared" si="9"/>
        <v>339944 - Carbon Paper and Inked Ribbon Manufacturing</v>
      </c>
      <c r="D600" s="22"/>
      <c r="E600" s="22" t="s">
        <v>3860</v>
      </c>
      <c r="F600" s="22"/>
    </row>
    <row r="601" spans="1:6" ht="11.25">
      <c r="A601" s="18">
        <v>339950</v>
      </c>
      <c r="B601" s="24" t="s">
        <v>1444</v>
      </c>
      <c r="C601" s="24" t="str">
        <f t="shared" si="9"/>
        <v>339950 - Sign Manufacturing</v>
      </c>
      <c r="D601" s="22"/>
      <c r="E601" s="22" t="s">
        <v>3860</v>
      </c>
      <c r="F601" s="22"/>
    </row>
    <row r="602" spans="1:6" ht="11.25">
      <c r="A602" s="18">
        <v>339991</v>
      </c>
      <c r="B602" s="24" t="s">
        <v>1445</v>
      </c>
      <c r="C602" s="24" t="str">
        <f t="shared" si="9"/>
        <v>339991 - Gasket, Packing, and Sealing Device Manufacturing</v>
      </c>
      <c r="D602" s="22"/>
      <c r="E602" s="22" t="s">
        <v>3860</v>
      </c>
      <c r="F602" s="22"/>
    </row>
    <row r="603" spans="1:6" ht="11.25">
      <c r="A603" s="18">
        <v>339992</v>
      </c>
      <c r="B603" s="24" t="s">
        <v>1446</v>
      </c>
      <c r="C603" s="24" t="str">
        <f t="shared" si="9"/>
        <v>339992 - Musical Instrument Manufacturing</v>
      </c>
      <c r="D603" s="22"/>
      <c r="E603" s="22" t="s">
        <v>3860</v>
      </c>
      <c r="F603" s="22"/>
    </row>
    <row r="604" spans="1:6" ht="11.25">
      <c r="A604" s="18">
        <v>339993</v>
      </c>
      <c r="B604" s="24" t="s">
        <v>1447</v>
      </c>
      <c r="C604" s="24" t="str">
        <f t="shared" si="9"/>
        <v>339993 - Fastener, Button, Needle, and Pin Manufacturing</v>
      </c>
      <c r="D604" s="22"/>
      <c r="E604" s="22" t="s">
        <v>3860</v>
      </c>
      <c r="F604" s="22"/>
    </row>
    <row r="605" spans="1:6" ht="11.25">
      <c r="A605" s="18">
        <v>339994</v>
      </c>
      <c r="B605" s="24" t="s">
        <v>1448</v>
      </c>
      <c r="C605" s="24" t="str">
        <f t="shared" si="9"/>
        <v>339994 - Broom, Brush, and Mop Manufacturing</v>
      </c>
      <c r="D605" s="22"/>
      <c r="E605" s="22" t="s">
        <v>3860</v>
      </c>
      <c r="F605" s="22"/>
    </row>
    <row r="606" spans="1:6" ht="11.25">
      <c r="A606" s="18">
        <v>339995</v>
      </c>
      <c r="B606" s="24" t="s">
        <v>1449</v>
      </c>
      <c r="C606" s="24" t="str">
        <f t="shared" si="9"/>
        <v>339995 - Burial Casket Manufacturing</v>
      </c>
      <c r="D606" s="22"/>
      <c r="E606" s="22" t="s">
        <v>3860</v>
      </c>
      <c r="F606" s="22"/>
    </row>
    <row r="607" spans="1:6" ht="11.25">
      <c r="A607" s="18">
        <v>339999</v>
      </c>
      <c r="B607" s="24" t="s">
        <v>1450</v>
      </c>
      <c r="C607" s="24" t="str">
        <f t="shared" si="9"/>
        <v>339999 - All Other Miscellaneous Manufacturing</v>
      </c>
      <c r="D607" s="22"/>
      <c r="E607" s="22" t="s">
        <v>3860</v>
      </c>
      <c r="F607" s="22"/>
    </row>
    <row r="608" spans="1:6" ht="11.25">
      <c r="A608" s="18">
        <v>423110</v>
      </c>
      <c r="B608" s="24" t="s">
        <v>1451</v>
      </c>
      <c r="C608" s="24" t="str">
        <f t="shared" si="9"/>
        <v>423110 - Automobile and Other Motor Vehicle Merchant Wholesalers</v>
      </c>
      <c r="D608" s="22"/>
      <c r="E608" s="22" t="s">
        <v>3860</v>
      </c>
      <c r="F608" s="22"/>
    </row>
    <row r="609" spans="1:6" ht="11.25">
      <c r="A609" s="18">
        <v>423120</v>
      </c>
      <c r="B609" s="24" t="s">
        <v>3927</v>
      </c>
      <c r="C609" s="24" t="str">
        <f t="shared" si="9"/>
        <v>423120 - Motor Vehicle Supplies and New Parts Merchant Wholesalers</v>
      </c>
      <c r="D609" s="22"/>
      <c r="E609" s="22" t="s">
        <v>3860</v>
      </c>
      <c r="F609" s="22"/>
    </row>
    <row r="610" spans="1:6" ht="11.25">
      <c r="A610" s="18">
        <v>423130</v>
      </c>
      <c r="B610" s="24" t="s">
        <v>1750</v>
      </c>
      <c r="C610" s="24" t="str">
        <f t="shared" si="9"/>
        <v>423130 - Tire and Tube Merchant Wholesalers</v>
      </c>
      <c r="D610" s="22"/>
      <c r="E610" s="22" t="s">
        <v>3860</v>
      </c>
      <c r="F610" s="22"/>
    </row>
    <row r="611" spans="1:6" ht="11.25">
      <c r="A611" s="18">
        <v>423140</v>
      </c>
      <c r="B611" s="24" t="s">
        <v>3862</v>
      </c>
      <c r="C611" s="24" t="str">
        <f t="shared" si="9"/>
        <v>423140 - Motor Vehicle Parts (Used) Merchant Wholesalers</v>
      </c>
      <c r="D611" s="22"/>
      <c r="E611" s="22" t="s">
        <v>3860</v>
      </c>
      <c r="F611" s="22"/>
    </row>
    <row r="612" spans="1:6" ht="11.25">
      <c r="A612" s="18">
        <v>423210</v>
      </c>
      <c r="B612" s="24" t="s">
        <v>3863</v>
      </c>
      <c r="C612" s="24" t="str">
        <f t="shared" si="9"/>
        <v>423210 - Furniture Merchant Wholesalers</v>
      </c>
      <c r="D612" s="22"/>
      <c r="E612" s="22" t="s">
        <v>3860</v>
      </c>
      <c r="F612" s="22"/>
    </row>
    <row r="613" spans="1:6" ht="11.25">
      <c r="A613" s="18">
        <v>423220</v>
      </c>
      <c r="B613" s="24" t="s">
        <v>1223</v>
      </c>
      <c r="C613" s="24" t="str">
        <f t="shared" si="9"/>
        <v>423220 - Home Furnishing Merchant Wholesalers</v>
      </c>
      <c r="D613" s="22"/>
      <c r="E613" s="22" t="s">
        <v>3860</v>
      </c>
      <c r="F613" s="22"/>
    </row>
    <row r="614" spans="1:6" ht="11.25">
      <c r="A614" s="18">
        <v>423310</v>
      </c>
      <c r="B614" s="24" t="s">
        <v>1224</v>
      </c>
      <c r="C614" s="24" t="str">
        <f t="shared" si="9"/>
        <v>423310 - Lumber, Plywood, Millwork, and Wood Panel Merchant Wholesalers</v>
      </c>
      <c r="D614" s="22"/>
      <c r="E614" s="22" t="s">
        <v>3860</v>
      </c>
      <c r="F614" s="22"/>
    </row>
    <row r="615" spans="1:6" ht="11.25">
      <c r="A615" s="18">
        <v>423320</v>
      </c>
      <c r="B615" s="24" t="s">
        <v>1717</v>
      </c>
      <c r="C615" s="24" t="str">
        <f t="shared" si="9"/>
        <v>423320 - Brick, Stone, and Related Construction Material Merchant Wholesalers</v>
      </c>
      <c r="D615" s="22"/>
      <c r="E615" s="22" t="s">
        <v>3860</v>
      </c>
      <c r="F615" s="22"/>
    </row>
    <row r="616" spans="1:6" ht="11.25">
      <c r="A616" s="18">
        <v>423330</v>
      </c>
      <c r="B616" s="24" t="s">
        <v>1718</v>
      </c>
      <c r="C616" s="24" t="str">
        <f t="shared" si="9"/>
        <v>423330 - Roofing, Siding, and Insulation Material Merchant Wholesalers</v>
      </c>
      <c r="D616" s="22"/>
      <c r="E616" s="22" t="s">
        <v>3860</v>
      </c>
      <c r="F616" s="22"/>
    </row>
    <row r="617" spans="1:6" ht="11.25">
      <c r="A617" s="18">
        <v>423390</v>
      </c>
      <c r="B617" s="24" t="s">
        <v>1719</v>
      </c>
      <c r="C617" s="24" t="str">
        <f t="shared" si="9"/>
        <v>423390 - Other Construction Material Merchant Wholesalers</v>
      </c>
      <c r="D617" s="22"/>
      <c r="E617" s="22" t="s">
        <v>3860</v>
      </c>
      <c r="F617" s="22"/>
    </row>
    <row r="618" spans="1:6" ht="11.25">
      <c r="A618" s="18">
        <v>423410</v>
      </c>
      <c r="B618" s="24" t="s">
        <v>1720</v>
      </c>
      <c r="C618" s="24" t="str">
        <f t="shared" si="9"/>
        <v>423410 - Photographic Equipment and Supplies Merchant Wholesalers</v>
      </c>
      <c r="D618" s="22"/>
      <c r="E618" s="22" t="s">
        <v>3860</v>
      </c>
      <c r="F618" s="22"/>
    </row>
    <row r="619" spans="1:6" ht="11.25">
      <c r="A619" s="18">
        <v>423420</v>
      </c>
      <c r="B619" s="24" t="s">
        <v>1721</v>
      </c>
      <c r="C619" s="24" t="str">
        <f t="shared" si="9"/>
        <v>423420 - Office Equipment Merchant Wholesalers</v>
      </c>
      <c r="D619" s="22"/>
      <c r="E619" s="22" t="s">
        <v>3860</v>
      </c>
      <c r="F619" s="22"/>
    </row>
    <row r="620" spans="1:6" ht="11.25">
      <c r="A620" s="18">
        <v>423430</v>
      </c>
      <c r="B620" s="24" t="s">
        <v>1722</v>
      </c>
      <c r="C620" s="24" t="str">
        <f t="shared" si="9"/>
        <v>423430 - Computer and Computer Peripheral Equipment and Software Merchant Wholesalers</v>
      </c>
      <c r="D620" s="22"/>
      <c r="E620" s="22" t="s">
        <v>3860</v>
      </c>
      <c r="F620" s="22"/>
    </row>
    <row r="621" spans="1:6" ht="11.25">
      <c r="A621" s="18">
        <v>423440</v>
      </c>
      <c r="B621" s="24" t="s">
        <v>1723</v>
      </c>
      <c r="C621" s="24" t="str">
        <f t="shared" si="9"/>
        <v>423440 - Other Commercial Equipment Merchant Wholesalers</v>
      </c>
      <c r="D621" s="22"/>
      <c r="E621" s="22" t="s">
        <v>3860</v>
      </c>
      <c r="F621" s="22"/>
    </row>
    <row r="622" spans="1:6" ht="11.25">
      <c r="A622" s="18">
        <v>423450</v>
      </c>
      <c r="B622" s="24" t="s">
        <v>1724</v>
      </c>
      <c r="C622" s="24" t="str">
        <f t="shared" si="9"/>
        <v>423450 - Medical, Dental, and Hospital Equipment and Supplies Merchant Wholesalers</v>
      </c>
      <c r="D622" s="22"/>
      <c r="E622" s="22" t="s">
        <v>3860</v>
      </c>
      <c r="F622" s="22"/>
    </row>
    <row r="623" spans="1:6" ht="11.25">
      <c r="A623" s="18">
        <v>423460</v>
      </c>
      <c r="B623" s="24" t="s">
        <v>913</v>
      </c>
      <c r="C623" s="24" t="str">
        <f t="shared" si="9"/>
        <v>423460 - Ophthalmic Goods Merchant Wholesalers</v>
      </c>
      <c r="D623" s="22"/>
      <c r="E623" s="22" t="s">
        <v>3860</v>
      </c>
      <c r="F623" s="22"/>
    </row>
    <row r="624" spans="1:6" ht="11.25">
      <c r="A624" s="18">
        <v>423490</v>
      </c>
      <c r="B624" s="24" t="s">
        <v>1725</v>
      </c>
      <c r="C624" s="24" t="str">
        <f t="shared" si="9"/>
        <v>423490 - Other Professional Equipment and Supplies Merchant Wholesalers</v>
      </c>
      <c r="D624" s="22"/>
      <c r="E624" s="22" t="s">
        <v>3860</v>
      </c>
      <c r="F624" s="22"/>
    </row>
    <row r="625" spans="1:6" ht="11.25">
      <c r="A625" s="18">
        <v>423510</v>
      </c>
      <c r="B625" s="24" t="s">
        <v>1726</v>
      </c>
      <c r="C625" s="24" t="str">
        <f t="shared" si="9"/>
        <v>423510 - Metal Service Centers and Other Metal Merchant Wholesalers</v>
      </c>
      <c r="D625" s="22"/>
      <c r="E625" s="22" t="s">
        <v>3860</v>
      </c>
      <c r="F625" s="22"/>
    </row>
    <row r="626" spans="1:6" ht="11.25">
      <c r="A626" s="18">
        <v>423520</v>
      </c>
      <c r="B626" s="24" t="s">
        <v>1727</v>
      </c>
      <c r="C626" s="24" t="str">
        <f t="shared" si="9"/>
        <v>423520 - Coal and Other Mineral and Ore Merchant Wholesalers</v>
      </c>
      <c r="D626" s="22"/>
      <c r="E626" s="22" t="s">
        <v>3860</v>
      </c>
      <c r="F626" s="22"/>
    </row>
    <row r="627" spans="1:6" ht="11.25">
      <c r="A627" s="18">
        <v>423610</v>
      </c>
      <c r="B627" s="24" t="s">
        <v>914</v>
      </c>
      <c r="C627" s="24" t="str">
        <f t="shared" si="9"/>
        <v>423610 - Electrical Apparatus and Equipment, Wiring Supplies, and Related Equipment Merchant  Wholesalers</v>
      </c>
      <c r="D627" s="22"/>
      <c r="E627" s="22" t="s">
        <v>3860</v>
      </c>
      <c r="F627" s="22"/>
    </row>
    <row r="628" spans="1:6" ht="11.25">
      <c r="A628" s="18">
        <v>423620</v>
      </c>
      <c r="B628" s="24" t="s">
        <v>1213</v>
      </c>
      <c r="C628" s="24" t="str">
        <f t="shared" si="9"/>
        <v>423620 - Electrical and Electronic Appliance, Television, and Radio Set Merchant Wholesalers</v>
      </c>
      <c r="D628" s="22"/>
      <c r="E628" s="22" t="s">
        <v>3860</v>
      </c>
      <c r="F628" s="22"/>
    </row>
    <row r="629" spans="1:6" ht="11.25">
      <c r="A629" s="18">
        <v>423690</v>
      </c>
      <c r="B629" s="24" t="s">
        <v>1214</v>
      </c>
      <c r="C629" s="24" t="str">
        <f t="shared" si="9"/>
        <v>423690 - Other Electronic Parts and Equipment Merchant Wholesalers</v>
      </c>
      <c r="D629" s="22"/>
      <c r="E629" s="22" t="s">
        <v>3860</v>
      </c>
      <c r="F629" s="22"/>
    </row>
    <row r="630" spans="1:6" ht="11.25">
      <c r="A630" s="18">
        <v>423710</v>
      </c>
      <c r="B630" s="24" t="s">
        <v>1215</v>
      </c>
      <c r="C630" s="24" t="str">
        <f t="shared" si="9"/>
        <v>423710 - Hardware Merchant Wholesalers</v>
      </c>
      <c r="D630" s="22"/>
      <c r="E630" s="22" t="s">
        <v>3860</v>
      </c>
      <c r="F630" s="22"/>
    </row>
    <row r="631" spans="1:6" ht="11.25">
      <c r="A631" s="18">
        <v>423720</v>
      </c>
      <c r="B631" s="24" t="s">
        <v>1216</v>
      </c>
      <c r="C631" s="24" t="str">
        <f t="shared" si="9"/>
        <v>423720 - Plumbing and Heating Equipment and Supplies (Hydronics) Merchant Wholesalers</v>
      </c>
      <c r="D631" s="22"/>
      <c r="E631" s="22" t="s">
        <v>3860</v>
      </c>
      <c r="F631" s="22"/>
    </row>
    <row r="632" spans="1:6" ht="11.25">
      <c r="A632" s="18">
        <v>423730</v>
      </c>
      <c r="B632" s="24" t="s">
        <v>1217</v>
      </c>
      <c r="C632" s="24" t="str">
        <f t="shared" si="9"/>
        <v>423730 - Warm Air Heating and Air-Conditioning Equipment and Supplies Merchant Wholesalers</v>
      </c>
      <c r="D632" s="22"/>
      <c r="E632" s="22" t="s">
        <v>3860</v>
      </c>
      <c r="F632" s="22"/>
    </row>
    <row r="633" spans="1:6" ht="11.25">
      <c r="A633" s="18">
        <v>423740</v>
      </c>
      <c r="B633" s="24" t="s">
        <v>1218</v>
      </c>
      <c r="C633" s="24" t="str">
        <f t="shared" si="9"/>
        <v>423740 - Refrigeration Equipment and Supplies Merchant Wholesalers</v>
      </c>
      <c r="D633" s="22"/>
      <c r="E633" s="22" t="s">
        <v>3860</v>
      </c>
      <c r="F633" s="22"/>
    </row>
    <row r="634" spans="1:6" ht="11.25">
      <c r="A634" s="18">
        <v>423810</v>
      </c>
      <c r="B634" s="24" t="s">
        <v>1219</v>
      </c>
      <c r="C634" s="24" t="str">
        <f t="shared" si="9"/>
        <v>423810 - Construction and Mining (except Oil Well) Machinery and Equipment Merchant Wholesalers</v>
      </c>
      <c r="D634" s="22"/>
      <c r="E634" s="22" t="s">
        <v>3860</v>
      </c>
      <c r="F634" s="22"/>
    </row>
    <row r="635" spans="1:6" ht="11.25">
      <c r="A635" s="18">
        <v>423820</v>
      </c>
      <c r="B635" s="24" t="s">
        <v>1220</v>
      </c>
      <c r="C635" s="24" t="str">
        <f t="shared" si="9"/>
        <v>423820 - Farm and Garden Machinery and Equipment Merchant Wholesalers</v>
      </c>
      <c r="D635" s="22"/>
      <c r="E635" s="22" t="s">
        <v>3860</v>
      </c>
      <c r="F635" s="22"/>
    </row>
    <row r="636" spans="1:6" ht="11.25">
      <c r="A636" s="18">
        <v>423830</v>
      </c>
      <c r="B636" s="24" t="s">
        <v>1221</v>
      </c>
      <c r="C636" s="24" t="str">
        <f t="shared" si="9"/>
        <v>423830 - Industrial Machinery and Equipment Merchant Wholesalers</v>
      </c>
      <c r="D636" s="22"/>
      <c r="E636" s="22" t="s">
        <v>3860</v>
      </c>
      <c r="F636" s="22"/>
    </row>
    <row r="637" spans="1:6" ht="11.25">
      <c r="A637" s="18">
        <v>423840</v>
      </c>
      <c r="B637" s="24" t="s">
        <v>1222</v>
      </c>
      <c r="C637" s="24" t="str">
        <f t="shared" si="9"/>
        <v>423840 - Industrial Supplies Merchant Wholesalers</v>
      </c>
      <c r="D637" s="22"/>
      <c r="E637" s="22" t="s">
        <v>3860</v>
      </c>
      <c r="F637" s="22"/>
    </row>
    <row r="638" spans="1:6" ht="11.25">
      <c r="A638" s="18">
        <v>423850</v>
      </c>
      <c r="B638" s="24" t="s">
        <v>1744</v>
      </c>
      <c r="C638" s="24" t="str">
        <f t="shared" si="9"/>
        <v>423850 - Service Establishment Equipment and Supplies Merchant Wholesalers</v>
      </c>
      <c r="D638" s="22"/>
      <c r="E638" s="22" t="s">
        <v>3860</v>
      </c>
      <c r="F638" s="22"/>
    </row>
    <row r="639" spans="1:6" ht="11.25">
      <c r="A639" s="18">
        <v>423860</v>
      </c>
      <c r="B639" s="24" t="s">
        <v>1745</v>
      </c>
      <c r="C639" s="24" t="str">
        <f t="shared" si="9"/>
        <v>423860 - Transportation Equipment and Supplies (except Motor Vehicle) Merchant Wholesalers</v>
      </c>
      <c r="D639" s="22"/>
      <c r="E639" s="22" t="s">
        <v>3860</v>
      </c>
      <c r="F639" s="22"/>
    </row>
    <row r="640" spans="1:6" ht="11.25">
      <c r="A640" s="18">
        <v>423910</v>
      </c>
      <c r="B640" s="24" t="s">
        <v>1746</v>
      </c>
      <c r="C640" s="24" t="str">
        <f t="shared" si="9"/>
        <v>423910 - Sporting and Recreational Goods and Supplies Merchant Wholesalers</v>
      </c>
      <c r="D640" s="22"/>
      <c r="E640" s="22" t="s">
        <v>3860</v>
      </c>
      <c r="F640" s="22"/>
    </row>
    <row r="641" spans="1:6" ht="11.25">
      <c r="A641" s="18">
        <v>423920</v>
      </c>
      <c r="B641" s="24" t="s">
        <v>915</v>
      </c>
      <c r="C641" s="24" t="str">
        <f t="shared" si="9"/>
        <v>423920 - Toy and Hobby Goods and Supplies Merchant Wholesalers</v>
      </c>
      <c r="D641" s="22"/>
      <c r="E641" s="22" t="s">
        <v>3860</v>
      </c>
      <c r="F641" s="22"/>
    </row>
    <row r="642" spans="1:6" ht="11.25">
      <c r="A642" s="18">
        <v>423930</v>
      </c>
      <c r="B642" s="24" t="s">
        <v>1747</v>
      </c>
      <c r="C642" s="24" t="str">
        <f aca="true" t="shared" si="10" ref="C642:C705">A642&amp;" - "&amp;B642</f>
        <v>423930 - Recyclable Material Merchant Wholesalers</v>
      </c>
      <c r="D642" s="22"/>
      <c r="E642" s="22" t="s">
        <v>3860</v>
      </c>
      <c r="F642" s="22"/>
    </row>
    <row r="643" spans="1:6" ht="11.25">
      <c r="A643" s="18">
        <v>423940</v>
      </c>
      <c r="B643" s="24" t="s">
        <v>1748</v>
      </c>
      <c r="C643" s="24" t="str">
        <f t="shared" si="10"/>
        <v>423940 - Jewelry, Watch, Precious Stone, and Precious Metal Merchant Wholesalers</v>
      </c>
      <c r="D643" s="22"/>
      <c r="E643" s="22" t="s">
        <v>3860</v>
      </c>
      <c r="F643" s="22"/>
    </row>
    <row r="644" spans="1:6" ht="11.25">
      <c r="A644" s="18">
        <v>423990</v>
      </c>
      <c r="B644" s="24" t="s">
        <v>1749</v>
      </c>
      <c r="C644" s="24" t="str">
        <f t="shared" si="10"/>
        <v>423990 - Other Miscellaneous Durable Goods Merchant Wholesalers</v>
      </c>
      <c r="D644" s="22"/>
      <c r="E644" s="22" t="s">
        <v>3860</v>
      </c>
      <c r="F644" s="22"/>
    </row>
    <row r="645" spans="1:6" ht="11.25">
      <c r="A645" s="18">
        <v>424110</v>
      </c>
      <c r="B645" s="24" t="s">
        <v>3304</v>
      </c>
      <c r="C645" s="24" t="str">
        <f t="shared" si="10"/>
        <v>424110 - Printing and Writing Paper Merchant Wholesalers</v>
      </c>
      <c r="D645" s="22"/>
      <c r="E645" s="22" t="s">
        <v>3860</v>
      </c>
      <c r="F645" s="22"/>
    </row>
    <row r="646" spans="1:6" ht="11.25">
      <c r="A646" s="18">
        <v>424120</v>
      </c>
      <c r="B646" s="24" t="s">
        <v>260</v>
      </c>
      <c r="C646" s="24" t="str">
        <f t="shared" si="10"/>
        <v>424120 - Stationery and Office Supplies Merchant Wholesalers</v>
      </c>
      <c r="D646" s="22"/>
      <c r="E646" s="22" t="s">
        <v>3860</v>
      </c>
      <c r="F646" s="22"/>
    </row>
    <row r="647" spans="1:6" ht="11.25">
      <c r="A647" s="18">
        <v>424130</v>
      </c>
      <c r="B647" s="24" t="s">
        <v>3305</v>
      </c>
      <c r="C647" s="24" t="str">
        <f t="shared" si="10"/>
        <v>424130 - Industrial and Personal Service Paper Merchant Wholesalers</v>
      </c>
      <c r="D647" s="22"/>
      <c r="E647" s="22" t="s">
        <v>3860</v>
      </c>
      <c r="F647" s="22"/>
    </row>
    <row r="648" spans="1:6" ht="11.25">
      <c r="A648" s="18">
        <v>424210</v>
      </c>
      <c r="B648" s="24" t="s">
        <v>3306</v>
      </c>
      <c r="C648" s="24" t="str">
        <f t="shared" si="10"/>
        <v>424210 - Drugs and Druggists' Sundries Merchant Wholesalers</v>
      </c>
      <c r="D648" s="22"/>
      <c r="E648" s="22" t="s">
        <v>3860</v>
      </c>
      <c r="F648" s="22"/>
    </row>
    <row r="649" spans="1:6" ht="11.25">
      <c r="A649" s="18">
        <v>424310</v>
      </c>
      <c r="B649" s="24" t="s">
        <v>3307</v>
      </c>
      <c r="C649" s="24" t="str">
        <f t="shared" si="10"/>
        <v>424310 - Piece Goods, Notions, and Other Dry Goods Merchant Wholesalers</v>
      </c>
      <c r="D649" s="22"/>
      <c r="E649" s="22" t="s">
        <v>3860</v>
      </c>
      <c r="F649" s="22"/>
    </row>
    <row r="650" spans="1:6" ht="11.25">
      <c r="A650" s="18">
        <v>424320</v>
      </c>
      <c r="B650" s="24" t="s">
        <v>3308</v>
      </c>
      <c r="C650" s="24" t="str">
        <f t="shared" si="10"/>
        <v>424320 - Men's and Boys' Clothing and Furnishings Merchant Wholesalers</v>
      </c>
      <c r="D650" s="22"/>
      <c r="E650" s="22" t="s">
        <v>3860</v>
      </c>
      <c r="F650" s="22"/>
    </row>
    <row r="651" spans="1:6" ht="11.25">
      <c r="A651" s="18">
        <v>424330</v>
      </c>
      <c r="B651" s="24" t="s">
        <v>1096</v>
      </c>
      <c r="C651" s="24" t="str">
        <f t="shared" si="10"/>
        <v>424330 - Women's, Children's, and Infants' Clothing and Accessories Merchant Wholesalers</v>
      </c>
      <c r="D651" s="22"/>
      <c r="E651" s="22" t="s">
        <v>3860</v>
      </c>
      <c r="F651" s="22"/>
    </row>
    <row r="652" spans="1:6" ht="11.25">
      <c r="A652" s="18">
        <v>424340</v>
      </c>
      <c r="B652" s="24" t="s">
        <v>1097</v>
      </c>
      <c r="C652" s="24" t="str">
        <f t="shared" si="10"/>
        <v>424340 - Footwear Merchant Wholesalers</v>
      </c>
      <c r="D652" s="22"/>
      <c r="E652" s="22" t="s">
        <v>3860</v>
      </c>
      <c r="F652" s="22"/>
    </row>
    <row r="653" spans="1:6" ht="11.25">
      <c r="A653" s="18">
        <v>424410</v>
      </c>
      <c r="B653" s="24" t="s">
        <v>1098</v>
      </c>
      <c r="C653" s="24" t="str">
        <f t="shared" si="10"/>
        <v>424410 - General Line Grocery Merchant Wholesalers</v>
      </c>
      <c r="D653" s="22"/>
      <c r="E653" s="22" t="s">
        <v>3860</v>
      </c>
      <c r="F653" s="22"/>
    </row>
    <row r="654" spans="1:6" ht="11.25">
      <c r="A654" s="18">
        <v>424420</v>
      </c>
      <c r="B654" s="24" t="s">
        <v>1552</v>
      </c>
      <c r="C654" s="24" t="str">
        <f t="shared" si="10"/>
        <v>424420 - Packaged Frozen Food Merchant Wholesalers</v>
      </c>
      <c r="D654" s="22"/>
      <c r="E654" s="22" t="s">
        <v>3860</v>
      </c>
      <c r="F654" s="22"/>
    </row>
    <row r="655" spans="1:6" ht="11.25">
      <c r="A655" s="18">
        <v>424430</v>
      </c>
      <c r="B655" s="24" t="s">
        <v>2976</v>
      </c>
      <c r="C655" s="24" t="str">
        <f t="shared" si="10"/>
        <v>424430 - Dairy Product (except Dried or Canned) Merchant Wholesalers</v>
      </c>
      <c r="D655" s="22"/>
      <c r="E655" s="22" t="s">
        <v>3860</v>
      </c>
      <c r="F655" s="22"/>
    </row>
    <row r="656" spans="1:6" ht="11.25">
      <c r="A656" s="18">
        <v>424440</v>
      </c>
      <c r="B656" s="24" t="s">
        <v>2977</v>
      </c>
      <c r="C656" s="24" t="str">
        <f t="shared" si="10"/>
        <v>424440 - Poultry and Poultry Product Merchant Wholesalers</v>
      </c>
      <c r="D656" s="22"/>
      <c r="E656" s="22" t="s">
        <v>3860</v>
      </c>
      <c r="F656" s="22"/>
    </row>
    <row r="657" spans="1:6" ht="11.25">
      <c r="A657" s="18">
        <v>424450</v>
      </c>
      <c r="B657" s="24" t="s">
        <v>2978</v>
      </c>
      <c r="C657" s="24" t="str">
        <f t="shared" si="10"/>
        <v>424450 - Confectionery Merchant Wholesalers</v>
      </c>
      <c r="D657" s="22"/>
      <c r="E657" s="22" t="s">
        <v>3860</v>
      </c>
      <c r="F657" s="22"/>
    </row>
    <row r="658" spans="1:6" ht="11.25">
      <c r="A658" s="18">
        <v>424460</v>
      </c>
      <c r="B658" s="24" t="s">
        <v>2979</v>
      </c>
      <c r="C658" s="24" t="str">
        <f t="shared" si="10"/>
        <v>424460 - Fish and Seafood Merchant Wholesalers</v>
      </c>
      <c r="D658" s="22"/>
      <c r="E658" s="22" t="s">
        <v>3860</v>
      </c>
      <c r="F658" s="22"/>
    </row>
    <row r="659" spans="1:6" ht="11.25">
      <c r="A659" s="18">
        <v>424470</v>
      </c>
      <c r="B659" s="24" t="s">
        <v>2980</v>
      </c>
      <c r="C659" s="24" t="str">
        <f t="shared" si="10"/>
        <v>424470 - Meat and Meat Product Merchant Wholesalers</v>
      </c>
      <c r="D659" s="22"/>
      <c r="E659" s="22" t="s">
        <v>3860</v>
      </c>
      <c r="F659" s="22"/>
    </row>
    <row r="660" spans="1:6" ht="11.25">
      <c r="A660" s="18">
        <v>424480</v>
      </c>
      <c r="B660" s="24" t="s">
        <v>2981</v>
      </c>
      <c r="C660" s="24" t="str">
        <f t="shared" si="10"/>
        <v>424480 - Fresh Fruit and Vegetable Merchant Wholesalers</v>
      </c>
      <c r="D660" s="22"/>
      <c r="E660" s="22" t="s">
        <v>3860</v>
      </c>
      <c r="F660" s="22"/>
    </row>
    <row r="661" spans="1:6" ht="11.25">
      <c r="A661" s="18">
        <v>424490</v>
      </c>
      <c r="B661" s="24" t="s">
        <v>3864</v>
      </c>
      <c r="C661" s="24" t="str">
        <f t="shared" si="10"/>
        <v>424490 - Other Grocery and Related Products Merchant Wholesalers</v>
      </c>
      <c r="D661" s="22"/>
      <c r="E661" s="22" t="s">
        <v>3860</v>
      </c>
      <c r="F661" s="22"/>
    </row>
    <row r="662" spans="1:6" ht="11.25">
      <c r="A662" s="18">
        <v>424510</v>
      </c>
      <c r="B662" s="24" t="s">
        <v>3865</v>
      </c>
      <c r="C662" s="24" t="str">
        <f t="shared" si="10"/>
        <v>424510 - Grain and Field Bean Merchant Wholesalers</v>
      </c>
      <c r="D662" s="22"/>
      <c r="E662" s="22" t="s">
        <v>3860</v>
      </c>
      <c r="F662" s="22"/>
    </row>
    <row r="663" spans="1:6" ht="11.25">
      <c r="A663" s="18">
        <v>424520</v>
      </c>
      <c r="B663" s="24" t="s">
        <v>3866</v>
      </c>
      <c r="C663" s="24" t="str">
        <f t="shared" si="10"/>
        <v>424520 - Livestock Merchant Wholesalers</v>
      </c>
      <c r="D663" s="22"/>
      <c r="E663" s="22" t="s">
        <v>3860</v>
      </c>
      <c r="F663" s="22"/>
    </row>
    <row r="664" spans="1:6" ht="11.25">
      <c r="A664" s="18">
        <v>424590</v>
      </c>
      <c r="B664" s="24" t="s">
        <v>3867</v>
      </c>
      <c r="C664" s="24" t="str">
        <f t="shared" si="10"/>
        <v>424590 - Other Farm Product Raw Material Merchant Wholesalers</v>
      </c>
      <c r="D664" s="22"/>
      <c r="E664" s="22" t="s">
        <v>3860</v>
      </c>
      <c r="F664" s="22"/>
    </row>
    <row r="665" spans="1:6" ht="11.25">
      <c r="A665" s="18">
        <v>424610</v>
      </c>
      <c r="B665" s="24" t="s">
        <v>2379</v>
      </c>
      <c r="C665" s="24" t="str">
        <f t="shared" si="10"/>
        <v>424610 - Plastics Materials and Basic Forms and Shapes Merchant Wholesalers</v>
      </c>
      <c r="D665" s="22"/>
      <c r="E665" s="22" t="s">
        <v>3860</v>
      </c>
      <c r="F665" s="22"/>
    </row>
    <row r="666" spans="1:6" ht="11.25">
      <c r="A666" s="18">
        <v>424690</v>
      </c>
      <c r="B666" s="24" t="s">
        <v>2380</v>
      </c>
      <c r="C666" s="24" t="str">
        <f t="shared" si="10"/>
        <v>424690 - Other Chemical and Allied Products Merchant Wholesalers</v>
      </c>
      <c r="D666" s="22"/>
      <c r="E666" s="22" t="s">
        <v>3860</v>
      </c>
      <c r="F666" s="22"/>
    </row>
    <row r="667" spans="1:6" ht="11.25">
      <c r="A667" s="18">
        <v>424710</v>
      </c>
      <c r="B667" s="24" t="s">
        <v>2381</v>
      </c>
      <c r="C667" s="24" t="str">
        <f t="shared" si="10"/>
        <v>424710 - Petroleum Bulk Stations and Terminals</v>
      </c>
      <c r="D667" s="22"/>
      <c r="E667" s="22" t="s">
        <v>3860</v>
      </c>
      <c r="F667" s="22"/>
    </row>
    <row r="668" spans="1:6" ht="11.25">
      <c r="A668" s="18">
        <v>424720</v>
      </c>
      <c r="B668" s="24" t="s">
        <v>2382</v>
      </c>
      <c r="C668" s="24" t="str">
        <f t="shared" si="10"/>
        <v>424720 - Petroleum and Petroleum Products Merchant Wholesalers (except Bulk Stations and Terminals)</v>
      </c>
      <c r="D668" s="22"/>
      <c r="E668" s="22" t="s">
        <v>3860</v>
      </c>
      <c r="F668" s="22"/>
    </row>
    <row r="669" spans="1:6" ht="11.25">
      <c r="A669" s="18">
        <v>424810</v>
      </c>
      <c r="B669" s="24" t="s">
        <v>2383</v>
      </c>
      <c r="C669" s="24" t="str">
        <f t="shared" si="10"/>
        <v>424810 - Beer and Ale Merchant Wholesalers</v>
      </c>
      <c r="D669" s="22"/>
      <c r="E669" s="22" t="s">
        <v>3860</v>
      </c>
      <c r="F669" s="22"/>
    </row>
    <row r="670" spans="1:6" ht="11.25">
      <c r="A670" s="18">
        <v>424820</v>
      </c>
      <c r="B670" s="24" t="s">
        <v>2384</v>
      </c>
      <c r="C670" s="24" t="str">
        <f t="shared" si="10"/>
        <v>424820 - Wine and Distilled Alcoholic Beverage Merchant Wholesalers</v>
      </c>
      <c r="D670" s="22"/>
      <c r="E670" s="22" t="s">
        <v>3860</v>
      </c>
      <c r="F670" s="22"/>
    </row>
    <row r="671" spans="1:6" ht="11.25">
      <c r="A671" s="18">
        <v>424910</v>
      </c>
      <c r="B671" s="24" t="s">
        <v>2385</v>
      </c>
      <c r="C671" s="24" t="str">
        <f t="shared" si="10"/>
        <v>424910 - Farm Supplies Merchant Wholesalers</v>
      </c>
      <c r="D671" s="22"/>
      <c r="E671" s="22" t="s">
        <v>3860</v>
      </c>
      <c r="F671" s="22"/>
    </row>
    <row r="672" spans="1:6" ht="11.25">
      <c r="A672" s="18">
        <v>424920</v>
      </c>
      <c r="B672" s="24" t="s">
        <v>2386</v>
      </c>
      <c r="C672" s="24" t="str">
        <f t="shared" si="10"/>
        <v>424920 - Book, Periodical, and Newspaper Merchant Wholesalers</v>
      </c>
      <c r="D672" s="22"/>
      <c r="E672" s="22" t="s">
        <v>3860</v>
      </c>
      <c r="F672" s="22"/>
    </row>
    <row r="673" spans="1:6" ht="11.25">
      <c r="A673" s="18">
        <v>424930</v>
      </c>
      <c r="B673" s="24" t="s">
        <v>2387</v>
      </c>
      <c r="C673" s="24" t="str">
        <f t="shared" si="10"/>
        <v>424930 - Flower, Nursery Stock, and Florists' Supplies Merchant Wholesalers</v>
      </c>
      <c r="D673" s="22"/>
      <c r="E673" s="22" t="s">
        <v>3860</v>
      </c>
      <c r="F673" s="22"/>
    </row>
    <row r="674" spans="1:6" ht="11.25">
      <c r="A674" s="18">
        <v>424940</v>
      </c>
      <c r="B674" s="24" t="s">
        <v>2388</v>
      </c>
      <c r="C674" s="24" t="str">
        <f t="shared" si="10"/>
        <v>424940 - Tobacco and Tobacco Product Merchant Wholesalers</v>
      </c>
      <c r="D674" s="22"/>
      <c r="E674" s="22" t="s">
        <v>3860</v>
      </c>
      <c r="F674" s="22"/>
    </row>
    <row r="675" spans="1:6" ht="11.25">
      <c r="A675" s="18">
        <v>424950</v>
      </c>
      <c r="B675" s="24" t="s">
        <v>744</v>
      </c>
      <c r="C675" s="24" t="str">
        <f t="shared" si="10"/>
        <v>424950 - Paint, Varnish, and Supplies Merchant Wholesalers</v>
      </c>
      <c r="D675" s="22"/>
      <c r="E675" s="22" t="s">
        <v>3860</v>
      </c>
      <c r="F675" s="22"/>
    </row>
    <row r="676" spans="1:6" ht="11.25">
      <c r="A676" s="18">
        <v>424990</v>
      </c>
      <c r="B676" s="24" t="s">
        <v>745</v>
      </c>
      <c r="C676" s="24" t="str">
        <f t="shared" si="10"/>
        <v>424990 - Other Miscellaneous Nondurable Goods Merchant Wholesalers</v>
      </c>
      <c r="D676" s="22"/>
      <c r="E676" s="22" t="s">
        <v>3860</v>
      </c>
      <c r="F676" s="22"/>
    </row>
    <row r="677" spans="1:6" ht="11.25">
      <c r="A677" s="18">
        <v>425110</v>
      </c>
      <c r="B677" s="24" t="s">
        <v>261</v>
      </c>
      <c r="C677" s="24" t="str">
        <f t="shared" si="10"/>
        <v>425110 - Business to Business Electronic Markets</v>
      </c>
      <c r="D677" s="22"/>
      <c r="E677" s="22" t="s">
        <v>3860</v>
      </c>
      <c r="F677" s="22"/>
    </row>
    <row r="678" spans="1:6" ht="11.25">
      <c r="A678" s="18">
        <v>425120</v>
      </c>
      <c r="B678" s="24" t="s">
        <v>262</v>
      </c>
      <c r="C678" s="24" t="str">
        <f t="shared" si="10"/>
        <v>425120 - Wholesale Trade Agents and Brokers</v>
      </c>
      <c r="D678" s="22"/>
      <c r="E678" s="22" t="s">
        <v>3860</v>
      </c>
      <c r="F678" s="22"/>
    </row>
    <row r="679" spans="1:6" ht="11.25">
      <c r="A679" s="18">
        <v>441110</v>
      </c>
      <c r="B679" s="24" t="s">
        <v>746</v>
      </c>
      <c r="C679" s="24" t="str">
        <f t="shared" si="10"/>
        <v>441110 - New Car Dealers</v>
      </c>
      <c r="D679" s="22"/>
      <c r="E679" s="22" t="s">
        <v>3860</v>
      </c>
      <c r="F679" s="22"/>
    </row>
    <row r="680" spans="1:6" ht="11.25">
      <c r="A680" s="18">
        <v>441120</v>
      </c>
      <c r="B680" s="24" t="s">
        <v>747</v>
      </c>
      <c r="C680" s="24" t="str">
        <f t="shared" si="10"/>
        <v>441120 - Used Car Dealers</v>
      </c>
      <c r="D680" s="22"/>
      <c r="E680" s="22" t="s">
        <v>3860</v>
      </c>
      <c r="F680" s="22"/>
    </row>
    <row r="681" spans="1:6" ht="11.25">
      <c r="A681" s="18">
        <v>441210</v>
      </c>
      <c r="B681" s="24" t="s">
        <v>748</v>
      </c>
      <c r="C681" s="24" t="str">
        <f t="shared" si="10"/>
        <v>441210 - Recreational Vehicle Dealers</v>
      </c>
      <c r="D681" s="22"/>
      <c r="E681" s="22" t="s">
        <v>3860</v>
      </c>
      <c r="F681" s="22"/>
    </row>
    <row r="682" spans="1:6" ht="11.25">
      <c r="A682" s="18">
        <v>441221</v>
      </c>
      <c r="B682" s="24" t="s">
        <v>263</v>
      </c>
      <c r="C682" s="24" t="str">
        <f t="shared" si="10"/>
        <v>441221 - Motorcycle, ATV, and Personal Watercraft Dealers</v>
      </c>
      <c r="D682" s="22"/>
      <c r="E682" s="22" t="s">
        <v>3860</v>
      </c>
      <c r="F682" s="22"/>
    </row>
    <row r="683" spans="1:6" ht="11.25">
      <c r="A683" s="18">
        <v>441222</v>
      </c>
      <c r="B683" s="24" t="s">
        <v>749</v>
      </c>
      <c r="C683" s="24" t="str">
        <f t="shared" si="10"/>
        <v>441222 - Boat Dealers</v>
      </c>
      <c r="D683" s="22"/>
      <c r="E683" s="22" t="s">
        <v>3860</v>
      </c>
      <c r="F683" s="22"/>
    </row>
    <row r="684" spans="1:6" ht="11.25">
      <c r="A684" s="18">
        <v>441229</v>
      </c>
      <c r="B684" s="24" t="s">
        <v>750</v>
      </c>
      <c r="C684" s="24" t="str">
        <f t="shared" si="10"/>
        <v>441229 - All Other Motor Vehicle Dealers</v>
      </c>
      <c r="D684" s="22"/>
      <c r="E684" s="22" t="s">
        <v>3860</v>
      </c>
      <c r="F684" s="22"/>
    </row>
    <row r="685" spans="1:6" ht="11.25">
      <c r="A685" s="18">
        <v>441310</v>
      </c>
      <c r="B685" s="24" t="s">
        <v>751</v>
      </c>
      <c r="C685" s="24" t="str">
        <f t="shared" si="10"/>
        <v>441310 - Automotive Parts and Accessories Stores</v>
      </c>
      <c r="D685" s="22"/>
      <c r="E685" s="22" t="s">
        <v>3860</v>
      </c>
      <c r="F685" s="22"/>
    </row>
    <row r="686" spans="1:6" ht="11.25">
      <c r="A686" s="18">
        <v>441320</v>
      </c>
      <c r="B686" s="24" t="s">
        <v>752</v>
      </c>
      <c r="C686" s="24" t="str">
        <f t="shared" si="10"/>
        <v>441320 - Tire Dealers</v>
      </c>
      <c r="D686" s="22"/>
      <c r="E686" s="22" t="s">
        <v>3860</v>
      </c>
      <c r="F686" s="22"/>
    </row>
    <row r="687" spans="1:6" ht="11.25">
      <c r="A687" s="18">
        <v>442110</v>
      </c>
      <c r="B687" s="24" t="s">
        <v>753</v>
      </c>
      <c r="C687" s="24" t="str">
        <f t="shared" si="10"/>
        <v>442110 - Furniture Stores</v>
      </c>
      <c r="D687" s="22"/>
      <c r="E687" s="22" t="s">
        <v>3860</v>
      </c>
      <c r="F687" s="22"/>
    </row>
    <row r="688" spans="1:6" ht="11.25">
      <c r="A688" s="18">
        <v>442210</v>
      </c>
      <c r="B688" s="24" t="s">
        <v>754</v>
      </c>
      <c r="C688" s="24" t="str">
        <f t="shared" si="10"/>
        <v>442210 - Floor Covering Stores</v>
      </c>
      <c r="D688" s="22"/>
      <c r="E688" s="22" t="s">
        <v>3860</v>
      </c>
      <c r="F688" s="22"/>
    </row>
    <row r="689" spans="1:6" ht="11.25">
      <c r="A689" s="18">
        <v>442291</v>
      </c>
      <c r="B689" s="24" t="s">
        <v>89</v>
      </c>
      <c r="C689" s="24" t="str">
        <f t="shared" si="10"/>
        <v>442291 - Window Treatment Stores</v>
      </c>
      <c r="D689" s="22"/>
      <c r="E689" s="22" t="s">
        <v>3860</v>
      </c>
      <c r="F689" s="22"/>
    </row>
    <row r="690" spans="1:6" ht="11.25">
      <c r="A690" s="18">
        <v>442299</v>
      </c>
      <c r="B690" s="24" t="s">
        <v>90</v>
      </c>
      <c r="C690" s="24" t="str">
        <f t="shared" si="10"/>
        <v>442299 - All Other Home Furnishings Stores</v>
      </c>
      <c r="D690" s="22"/>
      <c r="E690" s="22" t="s">
        <v>3860</v>
      </c>
      <c r="F690" s="22"/>
    </row>
    <row r="691" spans="1:6" ht="11.25">
      <c r="A691" s="18">
        <v>443111</v>
      </c>
      <c r="B691" s="24" t="s">
        <v>91</v>
      </c>
      <c r="C691" s="24" t="str">
        <f t="shared" si="10"/>
        <v>443111 - Household Appliance Stores</v>
      </c>
      <c r="D691" s="22"/>
      <c r="E691" s="22" t="s">
        <v>3860</v>
      </c>
      <c r="F691" s="22"/>
    </row>
    <row r="692" spans="1:6" ht="11.25">
      <c r="A692" s="18">
        <v>443112</v>
      </c>
      <c r="B692" s="24" t="s">
        <v>92</v>
      </c>
      <c r="C692" s="24" t="str">
        <f t="shared" si="10"/>
        <v>443112 - Radio, Television, and Other Electronics Stores</v>
      </c>
      <c r="D692" s="22"/>
      <c r="E692" s="22" t="s">
        <v>3860</v>
      </c>
      <c r="F692" s="22"/>
    </row>
    <row r="693" spans="1:6" ht="11.25">
      <c r="A693" s="18">
        <v>443120</v>
      </c>
      <c r="B693" s="24" t="s">
        <v>93</v>
      </c>
      <c r="C693" s="24" t="str">
        <f t="shared" si="10"/>
        <v>443120 - Computer and Software Stores</v>
      </c>
      <c r="D693" s="22"/>
      <c r="E693" s="22" t="s">
        <v>3860</v>
      </c>
      <c r="F693" s="22"/>
    </row>
    <row r="694" spans="1:6" ht="11.25">
      <c r="A694" s="18">
        <v>443130</v>
      </c>
      <c r="B694" s="24" t="s">
        <v>94</v>
      </c>
      <c r="C694" s="24" t="str">
        <f t="shared" si="10"/>
        <v>443130 - Camera and Photographic Supplies Stores</v>
      </c>
      <c r="D694" s="22"/>
      <c r="E694" s="22" t="s">
        <v>3860</v>
      </c>
      <c r="F694" s="22"/>
    </row>
    <row r="695" spans="1:6" ht="11.25">
      <c r="A695" s="18">
        <v>444110</v>
      </c>
      <c r="B695" s="24" t="s">
        <v>95</v>
      </c>
      <c r="C695" s="24" t="str">
        <f t="shared" si="10"/>
        <v>444110 - Home Centers</v>
      </c>
      <c r="D695" s="22"/>
      <c r="E695" s="22" t="s">
        <v>3860</v>
      </c>
      <c r="F695" s="22"/>
    </row>
    <row r="696" spans="1:6" ht="11.25">
      <c r="A696" s="18">
        <v>444120</v>
      </c>
      <c r="B696" s="24" t="s">
        <v>96</v>
      </c>
      <c r="C696" s="24" t="str">
        <f t="shared" si="10"/>
        <v>444120 - Paint and Wallpaper Stores</v>
      </c>
      <c r="D696" s="22"/>
      <c r="E696" s="22" t="s">
        <v>3860</v>
      </c>
      <c r="F696" s="22"/>
    </row>
    <row r="697" spans="1:6" ht="11.25">
      <c r="A697" s="18">
        <v>444130</v>
      </c>
      <c r="B697" s="24" t="s">
        <v>97</v>
      </c>
      <c r="C697" s="24" t="str">
        <f t="shared" si="10"/>
        <v>444130 - Hardware Stores</v>
      </c>
      <c r="D697" s="22"/>
      <c r="E697" s="22" t="s">
        <v>3860</v>
      </c>
      <c r="F697" s="22"/>
    </row>
    <row r="698" spans="1:6" ht="11.25">
      <c r="A698" s="18">
        <v>444190</v>
      </c>
      <c r="B698" s="24" t="s">
        <v>98</v>
      </c>
      <c r="C698" s="24" t="str">
        <f t="shared" si="10"/>
        <v>444190 - Other Building Material Dealers</v>
      </c>
      <c r="D698" s="22"/>
      <c r="E698" s="22" t="s">
        <v>3860</v>
      </c>
      <c r="F698" s="22"/>
    </row>
    <row r="699" spans="1:6" ht="11.25">
      <c r="A699" s="18">
        <v>444210</v>
      </c>
      <c r="B699" s="24" t="s">
        <v>99</v>
      </c>
      <c r="C699" s="24" t="str">
        <f t="shared" si="10"/>
        <v>444210 - Outdoor Power Equipment Stores</v>
      </c>
      <c r="D699" s="22"/>
      <c r="E699" s="22" t="s">
        <v>3860</v>
      </c>
      <c r="F699" s="22"/>
    </row>
    <row r="700" spans="1:6" ht="11.25">
      <c r="A700" s="18">
        <v>444220</v>
      </c>
      <c r="B700" s="24" t="s">
        <v>100</v>
      </c>
      <c r="C700" s="24" t="str">
        <f t="shared" si="10"/>
        <v>444220 - Nursery, Garden Center, and Farm Supply Stores</v>
      </c>
      <c r="D700" s="22"/>
      <c r="E700" s="22" t="s">
        <v>3860</v>
      </c>
      <c r="F700" s="22"/>
    </row>
    <row r="701" spans="1:6" ht="11.25">
      <c r="A701" s="18">
        <v>445110</v>
      </c>
      <c r="B701" s="24" t="s">
        <v>101</v>
      </c>
      <c r="C701" s="24" t="str">
        <f t="shared" si="10"/>
        <v>445110 - Supermarkets and Other Grocery (except Convenience) Stores</v>
      </c>
      <c r="D701" s="22"/>
      <c r="E701" s="22" t="s">
        <v>3860</v>
      </c>
      <c r="F701" s="22"/>
    </row>
    <row r="702" spans="1:6" ht="11.25">
      <c r="A702" s="18">
        <v>445120</v>
      </c>
      <c r="B702" s="24" t="s">
        <v>102</v>
      </c>
      <c r="C702" s="24" t="str">
        <f t="shared" si="10"/>
        <v>445120 - Convenience Stores</v>
      </c>
      <c r="D702" s="22"/>
      <c r="E702" s="22" t="s">
        <v>3860</v>
      </c>
      <c r="F702" s="22"/>
    </row>
    <row r="703" spans="1:6" ht="11.25">
      <c r="A703" s="18">
        <v>445210</v>
      </c>
      <c r="B703" s="24" t="s">
        <v>103</v>
      </c>
      <c r="C703" s="24" t="str">
        <f t="shared" si="10"/>
        <v>445210 - Meat Markets</v>
      </c>
      <c r="D703" s="22"/>
      <c r="E703" s="22" t="s">
        <v>3860</v>
      </c>
      <c r="F703" s="22"/>
    </row>
    <row r="704" spans="1:6" ht="11.25">
      <c r="A704" s="18">
        <v>445220</v>
      </c>
      <c r="B704" s="24" t="s">
        <v>104</v>
      </c>
      <c r="C704" s="24" t="str">
        <f t="shared" si="10"/>
        <v>445220 - Fish and Seafood Markets</v>
      </c>
      <c r="D704" s="22"/>
      <c r="E704" s="22" t="s">
        <v>3860</v>
      </c>
      <c r="F704" s="22"/>
    </row>
    <row r="705" spans="1:6" ht="11.25">
      <c r="A705" s="18">
        <v>445230</v>
      </c>
      <c r="B705" s="24" t="s">
        <v>105</v>
      </c>
      <c r="C705" s="24" t="str">
        <f t="shared" si="10"/>
        <v>445230 - Fruit and Vegetable Markets</v>
      </c>
      <c r="D705" s="22"/>
      <c r="E705" s="22" t="s">
        <v>3860</v>
      </c>
      <c r="F705" s="22"/>
    </row>
    <row r="706" spans="1:6" ht="11.25">
      <c r="A706" s="18">
        <v>445291</v>
      </c>
      <c r="B706" s="24" t="s">
        <v>106</v>
      </c>
      <c r="C706" s="24" t="str">
        <f aca="true" t="shared" si="11" ref="C706:C769">A706&amp;" - "&amp;B706</f>
        <v>445291 - Baked Goods Stores</v>
      </c>
      <c r="D706" s="22"/>
      <c r="E706" s="22" t="s">
        <v>3860</v>
      </c>
      <c r="F706" s="22"/>
    </row>
    <row r="707" spans="1:6" ht="11.25">
      <c r="A707" s="18">
        <v>445292</v>
      </c>
      <c r="B707" s="24" t="s">
        <v>107</v>
      </c>
      <c r="C707" s="24" t="str">
        <f t="shared" si="11"/>
        <v>445292 - Confectionery and Nut Stores</v>
      </c>
      <c r="D707" s="22"/>
      <c r="E707" s="22" t="s">
        <v>3860</v>
      </c>
      <c r="F707" s="22"/>
    </row>
    <row r="708" spans="1:6" ht="11.25">
      <c r="A708" s="18">
        <v>445299</v>
      </c>
      <c r="B708" s="24" t="s">
        <v>2398</v>
      </c>
      <c r="C708" s="24" t="str">
        <f t="shared" si="11"/>
        <v>445299 - All Other Specialty Food Stores</v>
      </c>
      <c r="D708" s="22"/>
      <c r="E708" s="22" t="s">
        <v>3860</v>
      </c>
      <c r="F708" s="22"/>
    </row>
    <row r="709" spans="1:6" ht="11.25">
      <c r="A709" s="18">
        <v>445310</v>
      </c>
      <c r="B709" s="24" t="s">
        <v>2399</v>
      </c>
      <c r="C709" s="24" t="str">
        <f t="shared" si="11"/>
        <v>445310 - Beer, Wine, and Liquor Stores</v>
      </c>
      <c r="D709" s="22"/>
      <c r="E709" s="22" t="s">
        <v>3860</v>
      </c>
      <c r="F709" s="22"/>
    </row>
    <row r="710" spans="1:6" ht="11.25">
      <c r="A710" s="18">
        <v>446110</v>
      </c>
      <c r="B710" s="24" t="s">
        <v>3102</v>
      </c>
      <c r="C710" s="24" t="str">
        <f t="shared" si="11"/>
        <v>446110 - Pharmacies and Drug Stores</v>
      </c>
      <c r="D710" s="22"/>
      <c r="E710" s="22" t="s">
        <v>3860</v>
      </c>
      <c r="F710" s="22"/>
    </row>
    <row r="711" spans="1:6" ht="11.25">
      <c r="A711" s="18">
        <v>446120</v>
      </c>
      <c r="B711" s="24" t="s">
        <v>3103</v>
      </c>
      <c r="C711" s="24" t="str">
        <f t="shared" si="11"/>
        <v>446120 - Cosmetics, Beauty Supplies, and Perfume Stores</v>
      </c>
      <c r="D711" s="22"/>
      <c r="E711" s="22" t="s">
        <v>3860</v>
      </c>
      <c r="F711" s="22"/>
    </row>
    <row r="712" spans="1:6" ht="11.25">
      <c r="A712" s="18">
        <v>446130</v>
      </c>
      <c r="B712" s="24" t="s">
        <v>3104</v>
      </c>
      <c r="C712" s="24" t="str">
        <f t="shared" si="11"/>
        <v>446130 - Optical Goods Stores</v>
      </c>
      <c r="D712" s="22"/>
      <c r="E712" s="22" t="s">
        <v>3860</v>
      </c>
      <c r="F712" s="22"/>
    </row>
    <row r="713" spans="1:6" ht="11.25">
      <c r="A713" s="18">
        <v>446191</v>
      </c>
      <c r="B713" s="24" t="s">
        <v>3105</v>
      </c>
      <c r="C713" s="24" t="str">
        <f t="shared" si="11"/>
        <v>446191 - Food (Health) Supplement Stores</v>
      </c>
      <c r="D713" s="22"/>
      <c r="E713" s="22" t="s">
        <v>3860</v>
      </c>
      <c r="F713" s="22"/>
    </row>
    <row r="714" spans="1:6" ht="11.25">
      <c r="A714" s="18">
        <v>446199</v>
      </c>
      <c r="B714" s="24" t="s">
        <v>3106</v>
      </c>
      <c r="C714" s="24" t="str">
        <f t="shared" si="11"/>
        <v>446199 - All Other Health and Personal Care Stores</v>
      </c>
      <c r="D714" s="22"/>
      <c r="E714" s="22" t="s">
        <v>3860</v>
      </c>
      <c r="F714" s="22"/>
    </row>
    <row r="715" spans="1:6" ht="11.25">
      <c r="A715" s="18">
        <v>447110</v>
      </c>
      <c r="B715" s="24" t="s">
        <v>3107</v>
      </c>
      <c r="C715" s="24" t="str">
        <f t="shared" si="11"/>
        <v>447110 - Gasoline Stations with Convenience Stores</v>
      </c>
      <c r="D715" s="22"/>
      <c r="E715" s="22" t="s">
        <v>3860</v>
      </c>
      <c r="F715" s="22"/>
    </row>
    <row r="716" spans="1:6" ht="11.25">
      <c r="A716" s="18">
        <v>447190</v>
      </c>
      <c r="B716" s="24" t="s">
        <v>3108</v>
      </c>
      <c r="C716" s="24" t="str">
        <f t="shared" si="11"/>
        <v>447190 - Other Gasoline Stations</v>
      </c>
      <c r="D716" s="22"/>
      <c r="E716" s="22" t="s">
        <v>3860</v>
      </c>
      <c r="F716" s="22"/>
    </row>
    <row r="717" spans="1:6" ht="11.25">
      <c r="A717" s="18">
        <v>448110</v>
      </c>
      <c r="B717" s="24" t="s">
        <v>3109</v>
      </c>
      <c r="C717" s="24" t="str">
        <f t="shared" si="11"/>
        <v>448110 - Men's Clothing Stores</v>
      </c>
      <c r="D717" s="22"/>
      <c r="E717" s="22" t="s">
        <v>3860</v>
      </c>
      <c r="F717" s="22"/>
    </row>
    <row r="718" spans="1:6" ht="11.25">
      <c r="A718" s="18">
        <v>448120</v>
      </c>
      <c r="B718" s="24" t="s">
        <v>3110</v>
      </c>
      <c r="C718" s="24" t="str">
        <f t="shared" si="11"/>
        <v>448120 - Women's Clothing Stores</v>
      </c>
      <c r="D718" s="22"/>
      <c r="E718" s="22" t="s">
        <v>3860</v>
      </c>
      <c r="F718" s="22"/>
    </row>
    <row r="719" spans="1:6" ht="11.25">
      <c r="A719" s="18">
        <v>448130</v>
      </c>
      <c r="B719" s="24" t="s">
        <v>3111</v>
      </c>
      <c r="C719" s="24" t="str">
        <f t="shared" si="11"/>
        <v>448130 - Children's and Infants' Clothing Stores</v>
      </c>
      <c r="D719" s="22"/>
      <c r="E719" s="22" t="s">
        <v>3860</v>
      </c>
      <c r="F719" s="22"/>
    </row>
    <row r="720" spans="1:6" ht="11.25">
      <c r="A720" s="18">
        <v>448140</v>
      </c>
      <c r="B720" s="24" t="s">
        <v>3112</v>
      </c>
      <c r="C720" s="24" t="str">
        <f t="shared" si="11"/>
        <v>448140 - Family Clothing Stores</v>
      </c>
      <c r="D720" s="22"/>
      <c r="E720" s="22" t="s">
        <v>3860</v>
      </c>
      <c r="F720" s="22"/>
    </row>
    <row r="721" spans="1:6" ht="11.25">
      <c r="A721" s="18">
        <v>448150</v>
      </c>
      <c r="B721" s="24" t="s">
        <v>3113</v>
      </c>
      <c r="C721" s="24" t="str">
        <f t="shared" si="11"/>
        <v>448150 - Clothing Accessories Stores</v>
      </c>
      <c r="D721" s="22"/>
      <c r="E721" s="22" t="s">
        <v>3860</v>
      </c>
      <c r="F721" s="22"/>
    </row>
    <row r="722" spans="1:6" ht="11.25">
      <c r="A722" s="18">
        <v>448190</v>
      </c>
      <c r="B722" s="24" t="s">
        <v>3114</v>
      </c>
      <c r="C722" s="24" t="str">
        <f t="shared" si="11"/>
        <v>448190 - Other Clothing Stores</v>
      </c>
      <c r="D722" s="22"/>
      <c r="E722" s="22" t="s">
        <v>3860</v>
      </c>
      <c r="F722" s="22"/>
    </row>
    <row r="723" spans="1:6" ht="11.25">
      <c r="A723" s="18">
        <v>448210</v>
      </c>
      <c r="B723" s="24" t="s">
        <v>3706</v>
      </c>
      <c r="C723" s="24" t="str">
        <f t="shared" si="11"/>
        <v>448210 - Shoe Stores</v>
      </c>
      <c r="D723" s="22"/>
      <c r="E723" s="22" t="s">
        <v>3860</v>
      </c>
      <c r="F723" s="22"/>
    </row>
    <row r="724" spans="1:6" ht="11.25">
      <c r="A724" s="18">
        <v>448310</v>
      </c>
      <c r="B724" s="24" t="s">
        <v>3707</v>
      </c>
      <c r="C724" s="24" t="str">
        <f t="shared" si="11"/>
        <v>448310 - Jewelry Stores</v>
      </c>
      <c r="D724" s="22"/>
      <c r="E724" s="22" t="s">
        <v>3860</v>
      </c>
      <c r="F724" s="22"/>
    </row>
    <row r="725" spans="1:6" ht="11.25">
      <c r="A725" s="18">
        <v>448320</v>
      </c>
      <c r="B725" s="24" t="s">
        <v>3708</v>
      </c>
      <c r="C725" s="24" t="str">
        <f t="shared" si="11"/>
        <v>448320 - Luggage and Leather Goods Stores</v>
      </c>
      <c r="D725" s="22"/>
      <c r="E725" s="22" t="s">
        <v>3860</v>
      </c>
      <c r="F725" s="22"/>
    </row>
    <row r="726" spans="1:6" ht="11.25">
      <c r="A726" s="18">
        <v>451110</v>
      </c>
      <c r="B726" s="24" t="s">
        <v>3709</v>
      </c>
      <c r="C726" s="24" t="str">
        <f t="shared" si="11"/>
        <v>451110 - Sporting Goods Stores</v>
      </c>
      <c r="D726" s="22"/>
      <c r="E726" s="22" t="s">
        <v>3860</v>
      </c>
      <c r="F726" s="22"/>
    </row>
    <row r="727" spans="1:6" ht="11.25">
      <c r="A727" s="18">
        <v>451120</v>
      </c>
      <c r="B727" s="24" t="s">
        <v>3710</v>
      </c>
      <c r="C727" s="24" t="str">
        <f t="shared" si="11"/>
        <v>451120 - Hobby, Toy, and Game Stores</v>
      </c>
      <c r="D727" s="22"/>
      <c r="E727" s="22" t="s">
        <v>3860</v>
      </c>
      <c r="F727" s="22"/>
    </row>
    <row r="728" spans="1:6" ht="11.25">
      <c r="A728" s="18">
        <v>451130</v>
      </c>
      <c r="B728" s="24" t="s">
        <v>3711</v>
      </c>
      <c r="C728" s="24" t="str">
        <f t="shared" si="11"/>
        <v>451130 - Sewing, Needlework, and Piece Goods Stores</v>
      </c>
      <c r="D728" s="22"/>
      <c r="E728" s="22" t="s">
        <v>3860</v>
      </c>
      <c r="F728" s="22"/>
    </row>
    <row r="729" spans="1:6" ht="11.25">
      <c r="A729" s="18">
        <v>451140</v>
      </c>
      <c r="B729" s="24" t="s">
        <v>3712</v>
      </c>
      <c r="C729" s="24" t="str">
        <f t="shared" si="11"/>
        <v>451140 - Musical Instrument and Supplies Stores</v>
      </c>
      <c r="D729" s="22"/>
      <c r="E729" s="22" t="s">
        <v>3860</v>
      </c>
      <c r="F729" s="22"/>
    </row>
    <row r="730" spans="1:6" ht="11.25">
      <c r="A730" s="18">
        <v>451211</v>
      </c>
      <c r="B730" s="24" t="s">
        <v>3713</v>
      </c>
      <c r="C730" s="24" t="str">
        <f t="shared" si="11"/>
        <v>451211 - Book Stores</v>
      </c>
      <c r="D730" s="22"/>
      <c r="E730" s="22" t="s">
        <v>3860</v>
      </c>
      <c r="F730" s="22"/>
    </row>
    <row r="731" spans="1:6" ht="11.25">
      <c r="A731" s="18">
        <v>451212</v>
      </c>
      <c r="B731" s="24" t="s">
        <v>3714</v>
      </c>
      <c r="C731" s="24" t="str">
        <f t="shared" si="11"/>
        <v>451212 - News Dealers and Newsstands</v>
      </c>
      <c r="D731" s="22"/>
      <c r="E731" s="22" t="s">
        <v>3860</v>
      </c>
      <c r="F731" s="22"/>
    </row>
    <row r="732" spans="1:6" ht="11.25">
      <c r="A732" s="18">
        <v>451220</v>
      </c>
      <c r="B732" s="24" t="s">
        <v>3715</v>
      </c>
      <c r="C732" s="24" t="str">
        <f t="shared" si="11"/>
        <v>451220 - Prerecorded Tape, Compact Disc, and Record Stores</v>
      </c>
      <c r="D732" s="22"/>
      <c r="E732" s="22" t="s">
        <v>3860</v>
      </c>
      <c r="F732" s="22"/>
    </row>
    <row r="733" spans="1:6" ht="11.25">
      <c r="A733" s="18">
        <v>452111</v>
      </c>
      <c r="B733" s="24" t="s">
        <v>3716</v>
      </c>
      <c r="C733" s="24" t="str">
        <f t="shared" si="11"/>
        <v>452111 - Department Stores (except Discount Department Stores)</v>
      </c>
      <c r="D733" s="22"/>
      <c r="E733" s="22" t="s">
        <v>3860</v>
      </c>
      <c r="F733" s="22"/>
    </row>
    <row r="734" spans="1:6" ht="11.25">
      <c r="A734" s="18">
        <v>452112</v>
      </c>
      <c r="B734" s="24" t="s">
        <v>1732</v>
      </c>
      <c r="C734" s="24" t="str">
        <f t="shared" si="11"/>
        <v>452112 - Discount Department Stores</v>
      </c>
      <c r="D734" s="22"/>
      <c r="E734" s="22" t="s">
        <v>3860</v>
      </c>
      <c r="F734" s="22"/>
    </row>
    <row r="735" spans="1:6" ht="11.25">
      <c r="A735" s="18">
        <v>452910</v>
      </c>
      <c r="B735" s="24" t="s">
        <v>1733</v>
      </c>
      <c r="C735" s="24" t="str">
        <f t="shared" si="11"/>
        <v>452910 - Warehouse Clubs and Supercenters</v>
      </c>
      <c r="D735" s="22"/>
      <c r="E735" s="22" t="s">
        <v>3860</v>
      </c>
      <c r="F735" s="22"/>
    </row>
    <row r="736" spans="1:6" ht="11.25">
      <c r="A736" s="18">
        <v>452990</v>
      </c>
      <c r="B736" s="24" t="s">
        <v>1734</v>
      </c>
      <c r="C736" s="24" t="str">
        <f t="shared" si="11"/>
        <v>452990 - All Other General Merchandise Stores</v>
      </c>
      <c r="D736" s="22"/>
      <c r="E736" s="22" t="s">
        <v>3860</v>
      </c>
      <c r="F736" s="22"/>
    </row>
    <row r="737" spans="1:6" ht="11.25">
      <c r="A737" s="18">
        <v>453110</v>
      </c>
      <c r="B737" s="24" t="s">
        <v>1735</v>
      </c>
      <c r="C737" s="24" t="str">
        <f t="shared" si="11"/>
        <v>453110 - Florists</v>
      </c>
      <c r="D737" s="22"/>
      <c r="E737" s="22" t="s">
        <v>3860</v>
      </c>
      <c r="F737" s="22"/>
    </row>
    <row r="738" spans="1:6" ht="11.25">
      <c r="A738" s="18">
        <v>453210</v>
      </c>
      <c r="B738" s="24" t="s">
        <v>1736</v>
      </c>
      <c r="C738" s="24" t="str">
        <f t="shared" si="11"/>
        <v>453210 - Office Supplies and Stationery Stores</v>
      </c>
      <c r="D738" s="22"/>
      <c r="E738" s="22" t="s">
        <v>3860</v>
      </c>
      <c r="F738" s="22"/>
    </row>
    <row r="739" spans="1:6" ht="11.25">
      <c r="A739" s="18">
        <v>453220</v>
      </c>
      <c r="B739" s="24" t="s">
        <v>1737</v>
      </c>
      <c r="C739" s="24" t="str">
        <f t="shared" si="11"/>
        <v>453220 - Gift, Novelty, and Souvenir Stores</v>
      </c>
      <c r="D739" s="22"/>
      <c r="E739" s="22" t="s">
        <v>3860</v>
      </c>
      <c r="F739" s="22"/>
    </row>
    <row r="740" spans="1:6" ht="11.25">
      <c r="A740" s="18">
        <v>453310</v>
      </c>
      <c r="B740" s="24" t="s">
        <v>1571</v>
      </c>
      <c r="C740" s="24" t="str">
        <f t="shared" si="11"/>
        <v>453310 - Used Merchandise Stores</v>
      </c>
      <c r="D740" s="22"/>
      <c r="E740" s="22" t="s">
        <v>3860</v>
      </c>
      <c r="F740" s="22"/>
    </row>
    <row r="741" spans="1:6" ht="11.25">
      <c r="A741" s="18">
        <v>453910</v>
      </c>
      <c r="B741" s="24" t="s">
        <v>1572</v>
      </c>
      <c r="C741" s="24" t="str">
        <f t="shared" si="11"/>
        <v>453910 - Pet and Pet Supplies Stores</v>
      </c>
      <c r="D741" s="22"/>
      <c r="E741" s="22" t="s">
        <v>3860</v>
      </c>
      <c r="F741" s="22"/>
    </row>
    <row r="742" spans="1:6" ht="11.25">
      <c r="A742" s="18">
        <v>453920</v>
      </c>
      <c r="B742" s="24" t="s">
        <v>1573</v>
      </c>
      <c r="C742" s="24" t="str">
        <f t="shared" si="11"/>
        <v>453920 - Art Dealers</v>
      </c>
      <c r="D742" s="22"/>
      <c r="E742" s="22" t="s">
        <v>3860</v>
      </c>
      <c r="F742" s="22"/>
    </row>
    <row r="743" spans="1:6" ht="11.25">
      <c r="A743" s="18">
        <v>453930</v>
      </c>
      <c r="B743" s="24" t="s">
        <v>1574</v>
      </c>
      <c r="C743" s="24" t="str">
        <f t="shared" si="11"/>
        <v>453930 - Manufactured (Mobile) Home Dealers</v>
      </c>
      <c r="D743" s="22"/>
      <c r="E743" s="22" t="s">
        <v>3860</v>
      </c>
      <c r="F743" s="22"/>
    </row>
    <row r="744" spans="1:6" ht="11.25">
      <c r="A744" s="18">
        <v>453991</v>
      </c>
      <c r="B744" s="24" t="s">
        <v>1575</v>
      </c>
      <c r="C744" s="24" t="str">
        <f t="shared" si="11"/>
        <v>453991 - Tobacco Stores</v>
      </c>
      <c r="D744" s="22"/>
      <c r="E744" s="22" t="s">
        <v>3860</v>
      </c>
      <c r="F744" s="22"/>
    </row>
    <row r="745" spans="1:6" ht="11.25">
      <c r="A745" s="18">
        <v>453998</v>
      </c>
      <c r="B745" s="24" t="s">
        <v>1576</v>
      </c>
      <c r="C745" s="24" t="str">
        <f t="shared" si="11"/>
        <v>453998 - All Other Miscellaneous Store Retailers (except Tobacco Stores)</v>
      </c>
      <c r="D745" s="22"/>
      <c r="E745" s="22" t="s">
        <v>3860</v>
      </c>
      <c r="F745" s="22"/>
    </row>
    <row r="746" spans="1:6" ht="11.25">
      <c r="A746" s="18">
        <v>454111</v>
      </c>
      <c r="B746" s="24" t="s">
        <v>1577</v>
      </c>
      <c r="C746" s="24" t="str">
        <f t="shared" si="11"/>
        <v>454111 - Electronic Shopping</v>
      </c>
      <c r="D746" s="22"/>
      <c r="E746" s="22" t="s">
        <v>3860</v>
      </c>
      <c r="F746" s="22"/>
    </row>
    <row r="747" spans="1:6" ht="11.25">
      <c r="A747" s="18">
        <v>454112</v>
      </c>
      <c r="B747" s="24" t="s">
        <v>1578</v>
      </c>
      <c r="C747" s="24" t="str">
        <f t="shared" si="11"/>
        <v>454112 - Electronic Auctions</v>
      </c>
      <c r="D747" s="22"/>
      <c r="E747" s="22" t="s">
        <v>3860</v>
      </c>
      <c r="F747" s="22"/>
    </row>
    <row r="748" spans="1:6" ht="11.25">
      <c r="A748" s="18">
        <v>454113</v>
      </c>
      <c r="B748" s="24" t="s">
        <v>1579</v>
      </c>
      <c r="C748" s="24" t="str">
        <f t="shared" si="11"/>
        <v>454113 - Mail-Order Houses</v>
      </c>
      <c r="D748" s="22"/>
      <c r="E748" s="22" t="s">
        <v>3860</v>
      </c>
      <c r="F748" s="22"/>
    </row>
    <row r="749" spans="1:6" ht="11.25">
      <c r="A749" s="18">
        <v>454210</v>
      </c>
      <c r="B749" s="24" t="s">
        <v>1580</v>
      </c>
      <c r="C749" s="24" t="str">
        <f t="shared" si="11"/>
        <v>454210 - Vending Machine Operators</v>
      </c>
      <c r="D749" s="22"/>
      <c r="E749" s="22" t="s">
        <v>3860</v>
      </c>
      <c r="F749" s="22"/>
    </row>
    <row r="750" spans="1:6" ht="11.25">
      <c r="A750" s="18">
        <v>454311</v>
      </c>
      <c r="B750" s="24" t="s">
        <v>1581</v>
      </c>
      <c r="C750" s="24" t="str">
        <f t="shared" si="11"/>
        <v>454311 - Heating Oil Dealers</v>
      </c>
      <c r="D750" s="22"/>
      <c r="E750" s="22" t="s">
        <v>3860</v>
      </c>
      <c r="F750" s="22"/>
    </row>
    <row r="751" spans="1:6" ht="11.25">
      <c r="A751" s="18">
        <v>454312</v>
      </c>
      <c r="B751" s="24" t="s">
        <v>1582</v>
      </c>
      <c r="C751" s="24" t="str">
        <f t="shared" si="11"/>
        <v>454312 - Liquefied Petroleum Gas (Bottled Gas) Dealers</v>
      </c>
      <c r="D751" s="22"/>
      <c r="E751" s="22" t="s">
        <v>3860</v>
      </c>
      <c r="F751" s="22"/>
    </row>
    <row r="752" spans="1:6" ht="11.25">
      <c r="A752" s="18">
        <v>454319</v>
      </c>
      <c r="B752" s="24" t="s">
        <v>755</v>
      </c>
      <c r="C752" s="24" t="str">
        <f t="shared" si="11"/>
        <v>454319 - Other Fuel Dealers</v>
      </c>
      <c r="D752" s="22"/>
      <c r="E752" s="22" t="s">
        <v>3860</v>
      </c>
      <c r="F752" s="22"/>
    </row>
    <row r="753" spans="1:6" ht="11.25">
      <c r="A753" s="18">
        <v>454390</v>
      </c>
      <c r="B753" s="24" t="s">
        <v>756</v>
      </c>
      <c r="C753" s="24" t="str">
        <f t="shared" si="11"/>
        <v>454390 - Other Direct Selling Establishments</v>
      </c>
      <c r="D753" s="22"/>
      <c r="E753" s="22" t="s">
        <v>3860</v>
      </c>
      <c r="F753" s="22"/>
    </row>
    <row r="754" spans="1:6" ht="11.25">
      <c r="A754" s="18">
        <v>481111</v>
      </c>
      <c r="B754" s="24" t="s">
        <v>757</v>
      </c>
      <c r="C754" s="24" t="str">
        <f t="shared" si="11"/>
        <v>481111 - Scheduled Passenger Air Transportation</v>
      </c>
      <c r="D754" s="22"/>
      <c r="E754" s="22" t="s">
        <v>3860</v>
      </c>
      <c r="F754" s="22"/>
    </row>
    <row r="755" spans="1:6" ht="11.25">
      <c r="A755" s="18">
        <v>481112</v>
      </c>
      <c r="B755" s="24" t="s">
        <v>758</v>
      </c>
      <c r="C755" s="24" t="str">
        <f t="shared" si="11"/>
        <v>481112 - Scheduled Freight Air Transportation</v>
      </c>
      <c r="D755" s="22"/>
      <c r="E755" s="22" t="s">
        <v>3860</v>
      </c>
      <c r="F755" s="22"/>
    </row>
    <row r="756" spans="1:6" ht="11.25">
      <c r="A756" s="18">
        <v>481211</v>
      </c>
      <c r="B756" s="24" t="s">
        <v>1964</v>
      </c>
      <c r="C756" s="24" t="str">
        <f t="shared" si="11"/>
        <v>481211 - Nonscheduled Chartered Passenger Air Transportation</v>
      </c>
      <c r="D756" s="22"/>
      <c r="E756" s="22" t="s">
        <v>3860</v>
      </c>
      <c r="F756" s="22"/>
    </row>
    <row r="757" spans="1:6" ht="11.25">
      <c r="A757" s="18">
        <v>481212</v>
      </c>
      <c r="B757" s="24" t="s">
        <v>1965</v>
      </c>
      <c r="C757" s="24" t="str">
        <f t="shared" si="11"/>
        <v>481212 - Nonscheduled Chartered Freight Air Transportation</v>
      </c>
      <c r="D757" s="22"/>
      <c r="E757" s="22" t="s">
        <v>3860</v>
      </c>
      <c r="F757" s="22"/>
    </row>
    <row r="758" spans="1:6" ht="11.25">
      <c r="A758" s="18">
        <v>481219</v>
      </c>
      <c r="B758" s="24" t="s">
        <v>1966</v>
      </c>
      <c r="C758" s="24" t="str">
        <f t="shared" si="11"/>
        <v>481219 - Other Nonscheduled Air Transportation</v>
      </c>
      <c r="D758" s="22"/>
      <c r="E758" s="22" t="s">
        <v>3860</v>
      </c>
      <c r="F758" s="22"/>
    </row>
    <row r="759" spans="1:6" ht="11.25">
      <c r="A759" s="18">
        <v>482111</v>
      </c>
      <c r="B759" s="24" t="s">
        <v>1967</v>
      </c>
      <c r="C759" s="24" t="str">
        <f t="shared" si="11"/>
        <v>482111 - Line-Haul Railroads</v>
      </c>
      <c r="D759" s="22"/>
      <c r="E759" s="22" t="s">
        <v>3860</v>
      </c>
      <c r="F759" s="22"/>
    </row>
    <row r="760" spans="1:6" ht="11.25">
      <c r="A760" s="18">
        <v>482112</v>
      </c>
      <c r="B760" s="24" t="s">
        <v>1968</v>
      </c>
      <c r="C760" s="24" t="str">
        <f t="shared" si="11"/>
        <v>482112 - Short Line Railroads</v>
      </c>
      <c r="D760" s="22"/>
      <c r="E760" s="22" t="s">
        <v>3860</v>
      </c>
      <c r="F760" s="22"/>
    </row>
    <row r="761" spans="1:6" ht="11.25">
      <c r="A761" s="18">
        <v>483111</v>
      </c>
      <c r="B761" s="24" t="s">
        <v>1969</v>
      </c>
      <c r="C761" s="24" t="str">
        <f t="shared" si="11"/>
        <v>483111 - Deep Sea Freight Transportation</v>
      </c>
      <c r="D761" s="22"/>
      <c r="E761" s="22" t="s">
        <v>3860</v>
      </c>
      <c r="F761" s="22"/>
    </row>
    <row r="762" spans="1:6" ht="11.25">
      <c r="A762" s="18">
        <v>483112</v>
      </c>
      <c r="B762" s="24" t="s">
        <v>1970</v>
      </c>
      <c r="C762" s="24" t="str">
        <f t="shared" si="11"/>
        <v>483112 - Deep Sea Passenger Transportation</v>
      </c>
      <c r="D762" s="22"/>
      <c r="E762" s="22" t="s">
        <v>3860</v>
      </c>
      <c r="F762" s="22"/>
    </row>
    <row r="763" spans="1:6" ht="11.25">
      <c r="A763" s="18">
        <v>483113</v>
      </c>
      <c r="B763" s="24" t="s">
        <v>1971</v>
      </c>
      <c r="C763" s="24" t="str">
        <f t="shared" si="11"/>
        <v>483113 - Coastal and Great Lakes Freight Transportation</v>
      </c>
      <c r="D763" s="22"/>
      <c r="E763" s="22" t="s">
        <v>3860</v>
      </c>
      <c r="F763" s="22"/>
    </row>
    <row r="764" spans="1:6" ht="11.25">
      <c r="A764" s="18">
        <v>483114</v>
      </c>
      <c r="B764" s="24" t="s">
        <v>1972</v>
      </c>
      <c r="C764" s="24" t="str">
        <f t="shared" si="11"/>
        <v>483114 - Coastal and Great Lakes Passenger Transportation</v>
      </c>
      <c r="D764" s="22"/>
      <c r="E764" s="22" t="s">
        <v>3860</v>
      </c>
      <c r="F764" s="22"/>
    </row>
    <row r="765" spans="1:6" ht="11.25">
      <c r="A765" s="18">
        <v>483211</v>
      </c>
      <c r="B765" s="24" t="s">
        <v>1973</v>
      </c>
      <c r="C765" s="24" t="str">
        <f t="shared" si="11"/>
        <v>483211 - Inland Water Freight Transportation</v>
      </c>
      <c r="D765" s="22"/>
      <c r="E765" s="22" t="s">
        <v>3860</v>
      </c>
      <c r="F765" s="22"/>
    </row>
    <row r="766" spans="1:6" ht="11.25">
      <c r="A766" s="18">
        <v>483212</v>
      </c>
      <c r="B766" s="24" t="s">
        <v>1974</v>
      </c>
      <c r="C766" s="24" t="str">
        <f t="shared" si="11"/>
        <v>483212 - Inland Water Passenger Transportation</v>
      </c>
      <c r="D766" s="22"/>
      <c r="E766" s="22" t="s">
        <v>3860</v>
      </c>
      <c r="F766" s="22"/>
    </row>
    <row r="767" spans="1:6" ht="11.25">
      <c r="A767" s="18">
        <v>484110</v>
      </c>
      <c r="B767" s="24" t="s">
        <v>1975</v>
      </c>
      <c r="C767" s="24" t="str">
        <f t="shared" si="11"/>
        <v>484110 - General Freight Trucking, Local</v>
      </c>
      <c r="D767" s="22"/>
      <c r="E767" s="22" t="s">
        <v>3860</v>
      </c>
      <c r="F767" s="22"/>
    </row>
    <row r="768" spans="1:6" ht="11.25">
      <c r="A768" s="18">
        <v>484121</v>
      </c>
      <c r="B768" s="24" t="s">
        <v>1976</v>
      </c>
      <c r="C768" s="24" t="str">
        <f t="shared" si="11"/>
        <v>484121 - General Freight Trucking, Long-Distance, Truckload</v>
      </c>
      <c r="D768" s="22"/>
      <c r="E768" s="22" t="s">
        <v>3860</v>
      </c>
      <c r="F768" s="22"/>
    </row>
    <row r="769" spans="1:6" ht="11.25">
      <c r="A769" s="18">
        <v>484122</v>
      </c>
      <c r="B769" s="24" t="s">
        <v>1977</v>
      </c>
      <c r="C769" s="24" t="str">
        <f t="shared" si="11"/>
        <v>484122 - General Freight Trucking, Long-Distance, Less Than Truckload</v>
      </c>
      <c r="D769" s="22"/>
      <c r="E769" s="22" t="s">
        <v>3860</v>
      </c>
      <c r="F769" s="22"/>
    </row>
    <row r="770" spans="1:6" ht="11.25">
      <c r="A770" s="18">
        <v>484210</v>
      </c>
      <c r="B770" s="24" t="s">
        <v>2652</v>
      </c>
      <c r="C770" s="24" t="str">
        <f aca="true" t="shared" si="12" ref="C770:C833">A770&amp;" - "&amp;B770</f>
        <v>484210 - Used Household and Office Goods Moving</v>
      </c>
      <c r="D770" s="22"/>
      <c r="E770" s="22" t="s">
        <v>3860</v>
      </c>
      <c r="F770" s="22"/>
    </row>
    <row r="771" spans="1:6" ht="11.25">
      <c r="A771" s="18">
        <v>484220</v>
      </c>
      <c r="B771" s="24" t="s">
        <v>2653</v>
      </c>
      <c r="C771" s="24" t="str">
        <f t="shared" si="12"/>
        <v>484220 - Specialized Freight (except Used Goods) Trucking, Local</v>
      </c>
      <c r="D771" s="22"/>
      <c r="E771" s="22" t="s">
        <v>3860</v>
      </c>
      <c r="F771" s="22"/>
    </row>
    <row r="772" spans="1:6" ht="11.25">
      <c r="A772" s="18">
        <v>484230</v>
      </c>
      <c r="B772" s="24" t="s">
        <v>1511</v>
      </c>
      <c r="C772" s="24" t="str">
        <f t="shared" si="12"/>
        <v>484230 - Specialized Freight (except Used Goods) Trucking, Long-Distance</v>
      </c>
      <c r="D772" s="22"/>
      <c r="E772" s="22" t="s">
        <v>3860</v>
      </c>
      <c r="F772" s="22"/>
    </row>
    <row r="773" spans="1:6" ht="11.25">
      <c r="A773" s="18">
        <v>485111</v>
      </c>
      <c r="B773" s="24" t="s">
        <v>3981</v>
      </c>
      <c r="C773" s="24" t="str">
        <f t="shared" si="12"/>
        <v>485111 - Mixed Mode Transit Systems</v>
      </c>
      <c r="D773" s="22"/>
      <c r="E773" s="22" t="s">
        <v>3860</v>
      </c>
      <c r="F773" s="22"/>
    </row>
    <row r="774" spans="1:6" ht="11.25">
      <c r="A774" s="18">
        <v>485112</v>
      </c>
      <c r="B774" s="24" t="s">
        <v>3982</v>
      </c>
      <c r="C774" s="24" t="str">
        <f t="shared" si="12"/>
        <v>485112 - Commuter Rail Systems</v>
      </c>
      <c r="D774" s="22"/>
      <c r="E774" s="22" t="s">
        <v>3860</v>
      </c>
      <c r="F774" s="22"/>
    </row>
    <row r="775" spans="1:6" ht="11.25">
      <c r="A775" s="18">
        <v>485113</v>
      </c>
      <c r="B775" s="24" t="s">
        <v>3983</v>
      </c>
      <c r="C775" s="24" t="str">
        <f t="shared" si="12"/>
        <v>485113 - Bus and Other Motor Vehicle Transit Systems</v>
      </c>
      <c r="D775" s="22"/>
      <c r="E775" s="22" t="s">
        <v>3860</v>
      </c>
      <c r="F775" s="22"/>
    </row>
    <row r="776" spans="1:6" ht="11.25">
      <c r="A776" s="18">
        <v>485119</v>
      </c>
      <c r="B776" s="24" t="s">
        <v>3984</v>
      </c>
      <c r="C776" s="24" t="str">
        <f t="shared" si="12"/>
        <v>485119 - Other Urban Transit Systems</v>
      </c>
      <c r="D776" s="22"/>
      <c r="E776" s="22" t="s">
        <v>3860</v>
      </c>
      <c r="F776" s="22"/>
    </row>
    <row r="777" spans="1:6" ht="11.25">
      <c r="A777" s="18">
        <v>485210</v>
      </c>
      <c r="B777" s="24" t="s">
        <v>3985</v>
      </c>
      <c r="C777" s="24" t="str">
        <f t="shared" si="12"/>
        <v>485210 - Interurban and Rural Bus Transportation</v>
      </c>
      <c r="D777" s="22"/>
      <c r="E777" s="22" t="s">
        <v>3860</v>
      </c>
      <c r="F777" s="22"/>
    </row>
    <row r="778" spans="1:6" ht="11.25">
      <c r="A778" s="18">
        <v>485310</v>
      </c>
      <c r="B778" s="24" t="s">
        <v>3986</v>
      </c>
      <c r="C778" s="24" t="str">
        <f t="shared" si="12"/>
        <v>485310 - Taxi Service</v>
      </c>
      <c r="D778" s="22"/>
      <c r="E778" s="22" t="s">
        <v>3860</v>
      </c>
      <c r="F778" s="22"/>
    </row>
    <row r="779" spans="1:6" ht="11.25">
      <c r="A779" s="18">
        <v>485320</v>
      </c>
      <c r="B779" s="24" t="s">
        <v>3987</v>
      </c>
      <c r="C779" s="24" t="str">
        <f t="shared" si="12"/>
        <v>485320 - Limousine Service</v>
      </c>
      <c r="D779" s="22"/>
      <c r="E779" s="22" t="s">
        <v>3860</v>
      </c>
      <c r="F779" s="22"/>
    </row>
    <row r="780" spans="1:6" ht="11.25">
      <c r="A780" s="18">
        <v>485410</v>
      </c>
      <c r="B780" s="24" t="s">
        <v>3988</v>
      </c>
      <c r="C780" s="24" t="str">
        <f t="shared" si="12"/>
        <v>485410 - School and Employee Bus Transportation</v>
      </c>
      <c r="D780" s="22"/>
      <c r="E780" s="22" t="s">
        <v>3860</v>
      </c>
      <c r="F780" s="22"/>
    </row>
    <row r="781" spans="1:6" ht="11.25">
      <c r="A781" s="18">
        <v>485510</v>
      </c>
      <c r="B781" s="24" t="s">
        <v>3989</v>
      </c>
      <c r="C781" s="24" t="str">
        <f t="shared" si="12"/>
        <v>485510 - Charter Bus Industry</v>
      </c>
      <c r="D781" s="22"/>
      <c r="E781" s="22" t="s">
        <v>3860</v>
      </c>
      <c r="F781" s="22"/>
    </row>
    <row r="782" spans="1:6" ht="11.25">
      <c r="A782" s="18">
        <v>485991</v>
      </c>
      <c r="B782" s="24" t="s">
        <v>3990</v>
      </c>
      <c r="C782" s="24" t="str">
        <f t="shared" si="12"/>
        <v>485991 - Special Needs Transportation</v>
      </c>
      <c r="D782" s="22"/>
      <c r="E782" s="22" t="s">
        <v>3860</v>
      </c>
      <c r="F782" s="22"/>
    </row>
    <row r="783" spans="1:6" ht="11.25">
      <c r="A783" s="18">
        <v>485999</v>
      </c>
      <c r="B783" s="24" t="s">
        <v>3991</v>
      </c>
      <c r="C783" s="24" t="str">
        <f t="shared" si="12"/>
        <v>485999 - All Other Transit and Ground Passenger Transportation</v>
      </c>
      <c r="D783" s="22"/>
      <c r="E783" s="22" t="s">
        <v>3860</v>
      </c>
      <c r="F783" s="22"/>
    </row>
    <row r="784" spans="1:6" ht="11.25">
      <c r="A784" s="18">
        <v>486110</v>
      </c>
      <c r="B784" s="24" t="s">
        <v>3992</v>
      </c>
      <c r="C784" s="24" t="str">
        <f t="shared" si="12"/>
        <v>486110 - Pipeline Transportation of Crude Oil</v>
      </c>
      <c r="D784" s="22"/>
      <c r="E784" s="22" t="s">
        <v>3860</v>
      </c>
      <c r="F784" s="22"/>
    </row>
    <row r="785" spans="1:6" ht="11.25">
      <c r="A785" s="18">
        <v>486210</v>
      </c>
      <c r="B785" s="24" t="s">
        <v>3993</v>
      </c>
      <c r="C785" s="24" t="str">
        <f t="shared" si="12"/>
        <v>486210 - Pipeline Transportation of Natural Gas</v>
      </c>
      <c r="D785" s="22"/>
      <c r="E785" s="22" t="s">
        <v>3860</v>
      </c>
      <c r="F785" s="22"/>
    </row>
    <row r="786" spans="1:6" ht="11.25">
      <c r="A786" s="18">
        <v>486910</v>
      </c>
      <c r="B786" s="24" t="s">
        <v>3994</v>
      </c>
      <c r="C786" s="24" t="str">
        <f t="shared" si="12"/>
        <v>486910 - Pipeline Transportation of Refined Petroleum Products</v>
      </c>
      <c r="D786" s="22"/>
      <c r="E786" s="22" t="s">
        <v>3860</v>
      </c>
      <c r="F786" s="22"/>
    </row>
    <row r="787" spans="1:6" ht="11.25">
      <c r="A787" s="18">
        <v>486990</v>
      </c>
      <c r="B787" s="24" t="s">
        <v>3995</v>
      </c>
      <c r="C787" s="24" t="str">
        <f t="shared" si="12"/>
        <v>486990 - All Other Pipeline Transportation</v>
      </c>
      <c r="D787" s="22"/>
      <c r="E787" s="22" t="s">
        <v>3860</v>
      </c>
      <c r="F787" s="22"/>
    </row>
    <row r="788" spans="1:6" ht="11.25">
      <c r="A788" s="18">
        <v>487110</v>
      </c>
      <c r="B788" s="24" t="s">
        <v>3996</v>
      </c>
      <c r="C788" s="24" t="str">
        <f t="shared" si="12"/>
        <v>487110 - Scenic and Sightseeing Transportation, Land</v>
      </c>
      <c r="D788" s="22"/>
      <c r="E788" s="22" t="s">
        <v>3860</v>
      </c>
      <c r="F788" s="22"/>
    </row>
    <row r="789" spans="1:6" ht="11.25">
      <c r="A789" s="18">
        <v>487210</v>
      </c>
      <c r="B789" s="24" t="s">
        <v>3997</v>
      </c>
      <c r="C789" s="24" t="str">
        <f t="shared" si="12"/>
        <v>487210 - Scenic and Sightseeing Transportation, Water</v>
      </c>
      <c r="D789" s="22"/>
      <c r="E789" s="22" t="s">
        <v>3860</v>
      </c>
      <c r="F789" s="22"/>
    </row>
    <row r="790" spans="1:6" ht="11.25">
      <c r="A790" s="18">
        <v>487990</v>
      </c>
      <c r="B790" s="24" t="s">
        <v>3998</v>
      </c>
      <c r="C790" s="24" t="str">
        <f t="shared" si="12"/>
        <v>487990 - Scenic and Sightseeing Transportation, Other</v>
      </c>
      <c r="D790" s="22"/>
      <c r="E790" s="22" t="s">
        <v>3860</v>
      </c>
      <c r="F790" s="22"/>
    </row>
    <row r="791" spans="1:6" ht="11.25">
      <c r="A791" s="18">
        <v>488111</v>
      </c>
      <c r="B791" s="24" t="s">
        <v>3999</v>
      </c>
      <c r="C791" s="24" t="str">
        <f t="shared" si="12"/>
        <v>488111 - Air Traffic Control</v>
      </c>
      <c r="D791" s="22"/>
      <c r="E791" s="22" t="s">
        <v>3860</v>
      </c>
      <c r="F791" s="22"/>
    </row>
    <row r="792" spans="1:6" ht="11.25">
      <c r="A792" s="18">
        <v>488119</v>
      </c>
      <c r="B792" s="24" t="s">
        <v>4000</v>
      </c>
      <c r="C792" s="24" t="str">
        <f t="shared" si="12"/>
        <v>488119 - Other Airport Operations</v>
      </c>
      <c r="D792" s="22"/>
      <c r="E792" s="22" t="s">
        <v>3860</v>
      </c>
      <c r="F792" s="22"/>
    </row>
    <row r="793" spans="1:6" ht="11.25">
      <c r="A793" s="18">
        <v>488190</v>
      </c>
      <c r="B793" s="24" t="s">
        <v>1099</v>
      </c>
      <c r="C793" s="24" t="str">
        <f t="shared" si="12"/>
        <v>488190 - Other Support Activities for Air Transportation</v>
      </c>
      <c r="D793" s="22"/>
      <c r="E793" s="22" t="s">
        <v>3860</v>
      </c>
      <c r="F793" s="22"/>
    </row>
    <row r="794" spans="1:6" ht="11.25">
      <c r="A794" s="18">
        <v>488210</v>
      </c>
      <c r="B794" s="24" t="s">
        <v>1100</v>
      </c>
      <c r="C794" s="24" t="str">
        <f t="shared" si="12"/>
        <v>488210 - Support Activities for Rail Transportation</v>
      </c>
      <c r="D794" s="22"/>
      <c r="E794" s="22" t="s">
        <v>3860</v>
      </c>
      <c r="F794" s="22"/>
    </row>
    <row r="795" spans="1:6" ht="11.25">
      <c r="A795" s="18">
        <v>488310</v>
      </c>
      <c r="B795" s="24" t="s">
        <v>1101</v>
      </c>
      <c r="C795" s="24" t="str">
        <f t="shared" si="12"/>
        <v>488310 - Port and Harbor Operations</v>
      </c>
      <c r="D795" s="22"/>
      <c r="E795" s="22" t="s">
        <v>3860</v>
      </c>
      <c r="F795" s="22"/>
    </row>
    <row r="796" spans="1:6" ht="11.25">
      <c r="A796" s="18">
        <v>488320</v>
      </c>
      <c r="B796" s="24" t="s">
        <v>1102</v>
      </c>
      <c r="C796" s="24" t="str">
        <f t="shared" si="12"/>
        <v>488320 - Marine Cargo Handling</v>
      </c>
      <c r="D796" s="22"/>
      <c r="E796" s="22" t="s">
        <v>3860</v>
      </c>
      <c r="F796" s="22"/>
    </row>
    <row r="797" spans="1:6" ht="11.25">
      <c r="A797" s="18">
        <v>488330</v>
      </c>
      <c r="B797" s="24" t="s">
        <v>1103</v>
      </c>
      <c r="C797" s="24" t="str">
        <f t="shared" si="12"/>
        <v>488330 - Navigational Services to Shipping</v>
      </c>
      <c r="D797" s="22"/>
      <c r="E797" s="22" t="s">
        <v>3860</v>
      </c>
      <c r="F797" s="22"/>
    </row>
    <row r="798" spans="1:6" ht="11.25">
      <c r="A798" s="18">
        <v>488390</v>
      </c>
      <c r="B798" s="24" t="s">
        <v>1583</v>
      </c>
      <c r="C798" s="24" t="str">
        <f t="shared" si="12"/>
        <v>488390 - Other Support Activities for Water Transportation</v>
      </c>
      <c r="D798" s="22"/>
      <c r="E798" s="22" t="s">
        <v>3860</v>
      </c>
      <c r="F798" s="22"/>
    </row>
    <row r="799" spans="1:6" ht="11.25">
      <c r="A799" s="18">
        <v>488410</v>
      </c>
      <c r="B799" s="24" t="s">
        <v>1584</v>
      </c>
      <c r="C799" s="24" t="str">
        <f t="shared" si="12"/>
        <v>488410 - Motor Vehicle Towing</v>
      </c>
      <c r="D799" s="22"/>
      <c r="E799" s="22" t="s">
        <v>3860</v>
      </c>
      <c r="F799" s="22"/>
    </row>
    <row r="800" spans="1:6" ht="11.25">
      <c r="A800" s="18">
        <v>488490</v>
      </c>
      <c r="B800" s="24" t="s">
        <v>1585</v>
      </c>
      <c r="C800" s="24" t="str">
        <f t="shared" si="12"/>
        <v>488490 - Other Support Activities for Road Transportation</v>
      </c>
      <c r="D800" s="22"/>
      <c r="E800" s="22" t="s">
        <v>3860</v>
      </c>
      <c r="F800" s="22"/>
    </row>
    <row r="801" spans="1:6" ht="11.25">
      <c r="A801" s="18">
        <v>488510</v>
      </c>
      <c r="B801" s="24" t="s">
        <v>1586</v>
      </c>
      <c r="C801" s="24" t="str">
        <f t="shared" si="12"/>
        <v>488510 - Freight Transportation Arrangement</v>
      </c>
      <c r="D801" s="22"/>
      <c r="E801" s="22" t="s">
        <v>3860</v>
      </c>
      <c r="F801" s="22"/>
    </row>
    <row r="802" spans="1:6" ht="11.25">
      <c r="A802" s="18">
        <v>488991</v>
      </c>
      <c r="B802" s="24" t="s">
        <v>1587</v>
      </c>
      <c r="C802" s="24" t="str">
        <f t="shared" si="12"/>
        <v>488991 - Packing and Crating</v>
      </c>
      <c r="D802" s="22"/>
      <c r="E802" s="22" t="s">
        <v>3860</v>
      </c>
      <c r="F802" s="22"/>
    </row>
    <row r="803" spans="1:6" ht="11.25">
      <c r="A803" s="18">
        <v>488999</v>
      </c>
      <c r="B803" s="24" t="s">
        <v>1588</v>
      </c>
      <c r="C803" s="24" t="str">
        <f t="shared" si="12"/>
        <v>488999 - All Other Support Activities for Transportation</v>
      </c>
      <c r="D803" s="22"/>
      <c r="E803" s="22" t="s">
        <v>3860</v>
      </c>
      <c r="F803" s="22"/>
    </row>
    <row r="804" spans="1:6" ht="11.25">
      <c r="A804" s="18">
        <v>491110</v>
      </c>
      <c r="B804" s="24" t="s">
        <v>1589</v>
      </c>
      <c r="C804" s="24" t="str">
        <f t="shared" si="12"/>
        <v>491110 - Postal Service</v>
      </c>
      <c r="D804" s="22"/>
      <c r="E804" s="22" t="s">
        <v>3860</v>
      </c>
      <c r="F804" s="22"/>
    </row>
    <row r="805" spans="1:6" ht="11.25">
      <c r="A805" s="18">
        <v>492110</v>
      </c>
      <c r="B805" s="24" t="s">
        <v>264</v>
      </c>
      <c r="C805" s="24" t="str">
        <f t="shared" si="12"/>
        <v>492110 - Couriers and Express Delivery Services</v>
      </c>
      <c r="D805" s="22"/>
      <c r="E805" s="22" t="s">
        <v>3860</v>
      </c>
      <c r="F805" s="22"/>
    </row>
    <row r="806" spans="1:6" ht="11.25">
      <c r="A806" s="18">
        <v>492210</v>
      </c>
      <c r="B806" s="24" t="s">
        <v>1590</v>
      </c>
      <c r="C806" s="24" t="str">
        <f t="shared" si="12"/>
        <v>492210 - Local Messengers and Local Delivery</v>
      </c>
      <c r="D806" s="22"/>
      <c r="E806" s="22" t="s">
        <v>3860</v>
      </c>
      <c r="F806" s="22"/>
    </row>
    <row r="807" spans="1:6" ht="11.25">
      <c r="A807" s="18">
        <v>493110</v>
      </c>
      <c r="B807" s="24" t="s">
        <v>1591</v>
      </c>
      <c r="C807" s="24" t="str">
        <f t="shared" si="12"/>
        <v>493110 - General Warehousing and Storage</v>
      </c>
      <c r="D807" s="22"/>
      <c r="E807" s="22" t="s">
        <v>3860</v>
      </c>
      <c r="F807" s="22"/>
    </row>
    <row r="808" spans="1:6" ht="11.25">
      <c r="A808" s="18">
        <v>493120</v>
      </c>
      <c r="B808" s="24" t="s">
        <v>1592</v>
      </c>
      <c r="C808" s="24" t="str">
        <f t="shared" si="12"/>
        <v>493120 - Refrigerated Warehousing and Storage</v>
      </c>
      <c r="D808" s="22"/>
      <c r="E808" s="22" t="s">
        <v>3860</v>
      </c>
      <c r="F808" s="22"/>
    </row>
    <row r="809" spans="1:6" ht="11.25">
      <c r="A809" s="18">
        <v>493130</v>
      </c>
      <c r="B809" s="24" t="s">
        <v>1593</v>
      </c>
      <c r="C809" s="24" t="str">
        <f t="shared" si="12"/>
        <v>493130 - Farm Product Warehousing and Storage</v>
      </c>
      <c r="D809" s="22"/>
      <c r="E809" s="22" t="s">
        <v>3860</v>
      </c>
      <c r="F809" s="22"/>
    </row>
    <row r="810" spans="1:6" ht="11.25">
      <c r="A810" s="18">
        <v>493190</v>
      </c>
      <c r="B810" s="24" t="s">
        <v>1594</v>
      </c>
      <c r="C810" s="24" t="str">
        <f t="shared" si="12"/>
        <v>493190 - Other Warehousing and Storage</v>
      </c>
      <c r="D810" s="22"/>
      <c r="E810" s="22" t="s">
        <v>3860</v>
      </c>
      <c r="F810" s="22"/>
    </row>
    <row r="811" spans="1:6" ht="11.25">
      <c r="A811" s="18">
        <v>511110</v>
      </c>
      <c r="B811" s="24" t="s">
        <v>1595</v>
      </c>
      <c r="C811" s="24" t="str">
        <f t="shared" si="12"/>
        <v>511110 - Newspaper Publishers</v>
      </c>
      <c r="D811" s="22"/>
      <c r="E811" s="22" t="s">
        <v>3860</v>
      </c>
      <c r="F811" s="22"/>
    </row>
    <row r="812" spans="1:6" ht="11.25">
      <c r="A812" s="18">
        <v>511120</v>
      </c>
      <c r="B812" s="24" t="s">
        <v>1596</v>
      </c>
      <c r="C812" s="24" t="str">
        <f t="shared" si="12"/>
        <v>511120 - Periodical Publishers</v>
      </c>
      <c r="D812" s="22"/>
      <c r="E812" s="22" t="s">
        <v>3860</v>
      </c>
      <c r="F812" s="22"/>
    </row>
    <row r="813" spans="1:6" ht="11.25">
      <c r="A813" s="18">
        <v>511130</v>
      </c>
      <c r="B813" s="24" t="s">
        <v>1597</v>
      </c>
      <c r="C813" s="24" t="str">
        <f t="shared" si="12"/>
        <v>511130 - Book Publishers</v>
      </c>
      <c r="D813" s="22"/>
      <c r="E813" s="22" t="s">
        <v>3860</v>
      </c>
      <c r="F813" s="22"/>
    </row>
    <row r="814" spans="1:6" ht="11.25">
      <c r="A814" s="18">
        <v>511140</v>
      </c>
      <c r="B814" s="24" t="s">
        <v>1598</v>
      </c>
      <c r="C814" s="24" t="str">
        <f t="shared" si="12"/>
        <v>511140 - Directory and Mailing List Publishers</v>
      </c>
      <c r="D814" s="22"/>
      <c r="E814" s="22" t="s">
        <v>3860</v>
      </c>
      <c r="F814" s="22"/>
    </row>
    <row r="815" spans="1:6" ht="11.25">
      <c r="A815" s="18">
        <v>511191</v>
      </c>
      <c r="B815" s="24" t="s">
        <v>1599</v>
      </c>
      <c r="C815" s="24" t="str">
        <f t="shared" si="12"/>
        <v>511191 - Greeting Card Publishers</v>
      </c>
      <c r="D815" s="22"/>
      <c r="E815" s="22" t="s">
        <v>3860</v>
      </c>
      <c r="F815" s="22"/>
    </row>
    <row r="816" spans="1:6" ht="11.25">
      <c r="A816" s="18">
        <v>511199</v>
      </c>
      <c r="B816" s="24" t="s">
        <v>1600</v>
      </c>
      <c r="C816" s="24" t="str">
        <f t="shared" si="12"/>
        <v>511199 - All Other Publishers</v>
      </c>
      <c r="D816" s="22"/>
      <c r="E816" s="22" t="s">
        <v>3860</v>
      </c>
      <c r="F816" s="22"/>
    </row>
    <row r="817" spans="1:6" ht="11.25">
      <c r="A817" s="18">
        <v>511210</v>
      </c>
      <c r="B817" s="24" t="s">
        <v>1601</v>
      </c>
      <c r="C817" s="24" t="str">
        <f t="shared" si="12"/>
        <v>511210 - Software Publishers</v>
      </c>
      <c r="D817" s="22"/>
      <c r="E817" s="22" t="s">
        <v>3860</v>
      </c>
      <c r="F817" s="22"/>
    </row>
    <row r="818" spans="1:6" ht="11.25">
      <c r="A818" s="18">
        <v>512110</v>
      </c>
      <c r="B818" s="24" t="s">
        <v>1602</v>
      </c>
      <c r="C818" s="24" t="str">
        <f t="shared" si="12"/>
        <v>512110 - Motion Picture and Video Production</v>
      </c>
      <c r="D818" s="22"/>
      <c r="E818" s="22" t="s">
        <v>3860</v>
      </c>
      <c r="F818" s="22"/>
    </row>
    <row r="819" spans="1:6" ht="11.25">
      <c r="A819" s="18">
        <v>512120</v>
      </c>
      <c r="B819" s="24" t="s">
        <v>1603</v>
      </c>
      <c r="C819" s="24" t="str">
        <f t="shared" si="12"/>
        <v>512120 - Motion Picture and Video Distribution</v>
      </c>
      <c r="D819" s="22"/>
      <c r="E819" s="22" t="s">
        <v>3860</v>
      </c>
      <c r="F819" s="22"/>
    </row>
    <row r="820" spans="1:6" ht="11.25">
      <c r="A820" s="18">
        <v>512131</v>
      </c>
      <c r="B820" s="24" t="s">
        <v>1604</v>
      </c>
      <c r="C820" s="24" t="str">
        <f t="shared" si="12"/>
        <v>512131 - Motion Picture Theaters (except Drive-Ins)</v>
      </c>
      <c r="D820" s="22"/>
      <c r="E820" s="22" t="s">
        <v>3860</v>
      </c>
      <c r="F820" s="22"/>
    </row>
    <row r="821" spans="1:6" ht="11.25">
      <c r="A821" s="18">
        <v>512132</v>
      </c>
      <c r="B821" s="24" t="s">
        <v>1605</v>
      </c>
      <c r="C821" s="24" t="str">
        <f t="shared" si="12"/>
        <v>512132 - Drive-In Motion Picture Theaters</v>
      </c>
      <c r="D821" s="22"/>
      <c r="E821" s="22" t="s">
        <v>3860</v>
      </c>
      <c r="F821" s="22"/>
    </row>
    <row r="822" spans="1:6" ht="11.25">
      <c r="A822" s="18">
        <v>512191</v>
      </c>
      <c r="B822" s="24" t="s">
        <v>265</v>
      </c>
      <c r="C822" s="24" t="str">
        <f t="shared" si="12"/>
        <v>512191 - Teleproduction and Other Postproduction Services</v>
      </c>
      <c r="D822" s="22"/>
      <c r="E822" s="22" t="s">
        <v>3860</v>
      </c>
      <c r="F822" s="22"/>
    </row>
    <row r="823" spans="1:6" ht="11.25">
      <c r="A823" s="18">
        <v>512199</v>
      </c>
      <c r="B823" s="24" t="s">
        <v>1606</v>
      </c>
      <c r="C823" s="24" t="str">
        <f t="shared" si="12"/>
        <v>512199 - Other Motion Picture and Video Industries</v>
      </c>
      <c r="D823" s="22"/>
      <c r="E823" s="22" t="s">
        <v>3860</v>
      </c>
      <c r="F823" s="22"/>
    </row>
    <row r="824" spans="1:6" ht="11.25">
      <c r="A824" s="18">
        <v>512210</v>
      </c>
      <c r="B824" s="24" t="s">
        <v>1607</v>
      </c>
      <c r="C824" s="24" t="str">
        <f t="shared" si="12"/>
        <v>512210 - Record Production</v>
      </c>
      <c r="D824" s="22"/>
      <c r="E824" s="22" t="s">
        <v>3860</v>
      </c>
      <c r="F824" s="22"/>
    </row>
    <row r="825" spans="1:6" ht="11.25">
      <c r="A825" s="18">
        <v>512220</v>
      </c>
      <c r="B825" s="24" t="s">
        <v>1608</v>
      </c>
      <c r="C825" s="24" t="str">
        <f t="shared" si="12"/>
        <v>512220 - Integrated Record Production/Distribution</v>
      </c>
      <c r="D825" s="22"/>
      <c r="E825" s="22" t="s">
        <v>3860</v>
      </c>
      <c r="F825" s="22"/>
    </row>
    <row r="826" spans="1:6" ht="11.25">
      <c r="A826" s="18">
        <v>512230</v>
      </c>
      <c r="B826" s="24" t="s">
        <v>1609</v>
      </c>
      <c r="C826" s="24" t="str">
        <f t="shared" si="12"/>
        <v>512230 - Music Publishers</v>
      </c>
      <c r="D826" s="22"/>
      <c r="E826" s="22" t="s">
        <v>3860</v>
      </c>
      <c r="F826" s="22"/>
    </row>
    <row r="827" spans="1:6" ht="11.25">
      <c r="A827" s="18">
        <v>512240</v>
      </c>
      <c r="B827" s="24" t="s">
        <v>1610</v>
      </c>
      <c r="C827" s="24" t="str">
        <f t="shared" si="12"/>
        <v>512240 - Sound Recording Studios</v>
      </c>
      <c r="D827" s="22"/>
      <c r="E827" s="22" t="s">
        <v>3860</v>
      </c>
      <c r="F827" s="22"/>
    </row>
    <row r="828" spans="1:6" ht="11.25">
      <c r="A828" s="18">
        <v>512290</v>
      </c>
      <c r="B828" s="24" t="s">
        <v>1611</v>
      </c>
      <c r="C828" s="24" t="str">
        <f t="shared" si="12"/>
        <v>512290 - Other Sound Recording Industries</v>
      </c>
      <c r="D828" s="22"/>
      <c r="E828" s="22" t="s">
        <v>3860</v>
      </c>
      <c r="F828" s="22"/>
    </row>
    <row r="829" spans="1:6" ht="11.25">
      <c r="A829" s="18">
        <v>515111</v>
      </c>
      <c r="B829" s="24" t="s">
        <v>266</v>
      </c>
      <c r="C829" s="24" t="str">
        <f t="shared" si="12"/>
        <v>515111 - Radio Networks</v>
      </c>
      <c r="D829" s="22"/>
      <c r="E829" s="22" t="s">
        <v>3860</v>
      </c>
      <c r="F829" s="22"/>
    </row>
    <row r="830" spans="1:6" ht="11.25">
      <c r="A830" s="18">
        <v>515112</v>
      </c>
      <c r="B830" s="24" t="s">
        <v>1612</v>
      </c>
      <c r="C830" s="24" t="str">
        <f t="shared" si="12"/>
        <v>515112 - Radio Stations</v>
      </c>
      <c r="D830" s="22"/>
      <c r="E830" s="22" t="s">
        <v>3860</v>
      </c>
      <c r="F830" s="22"/>
    </row>
    <row r="831" spans="1:6" ht="11.25">
      <c r="A831" s="18">
        <v>515120</v>
      </c>
      <c r="B831" s="24" t="s">
        <v>1613</v>
      </c>
      <c r="C831" s="24" t="str">
        <f t="shared" si="12"/>
        <v>515120 - Television Broadcasting</v>
      </c>
      <c r="D831" s="22"/>
      <c r="E831" s="22" t="s">
        <v>3860</v>
      </c>
      <c r="F831" s="22"/>
    </row>
    <row r="832" spans="1:6" ht="11.25">
      <c r="A832" s="18">
        <v>515210</v>
      </c>
      <c r="B832" s="24" t="s">
        <v>3653</v>
      </c>
      <c r="C832" s="24" t="str">
        <f t="shared" si="12"/>
        <v>515210 - Cable and Other Subscription Programming</v>
      </c>
      <c r="D832" s="22"/>
      <c r="E832" s="22" t="s">
        <v>3860</v>
      </c>
      <c r="F832" s="22"/>
    </row>
    <row r="833" spans="1:6" ht="11.25">
      <c r="A833" s="18">
        <v>517110</v>
      </c>
      <c r="B833" s="24" t="s">
        <v>3654</v>
      </c>
      <c r="C833" s="24" t="str">
        <f t="shared" si="12"/>
        <v>517110 - Wired Telecommunications Carriers</v>
      </c>
      <c r="D833" s="22"/>
      <c r="E833" s="22" t="s">
        <v>3860</v>
      </c>
      <c r="F833" s="22"/>
    </row>
    <row r="834" spans="1:6" ht="11.25">
      <c r="A834" s="18">
        <v>517210</v>
      </c>
      <c r="B834" s="24" t="s">
        <v>267</v>
      </c>
      <c r="C834" s="24" t="str">
        <f aca="true" t="shared" si="13" ref="C834:C897">A834&amp;" - "&amp;B834</f>
        <v>517210 - Wireless Telecommunications Carriers (except Satellite)</v>
      </c>
      <c r="D834" s="22"/>
      <c r="E834" s="22" t="s">
        <v>3860</v>
      </c>
      <c r="F834" s="22"/>
    </row>
    <row r="835" spans="1:6" ht="11.25">
      <c r="A835" s="18">
        <v>517410</v>
      </c>
      <c r="B835" s="24" t="s">
        <v>3656</v>
      </c>
      <c r="C835" s="24" t="str">
        <f t="shared" si="13"/>
        <v>517410 - Satellite Telecommunications</v>
      </c>
      <c r="D835" s="22"/>
      <c r="E835" s="22" t="s">
        <v>3860</v>
      </c>
      <c r="F835" s="22"/>
    </row>
    <row r="836" spans="1:6" ht="11.25">
      <c r="A836" s="18">
        <v>517911</v>
      </c>
      <c r="B836" s="24" t="s">
        <v>3655</v>
      </c>
      <c r="C836" s="24" t="str">
        <f t="shared" si="13"/>
        <v>517911 - Telecommunications Resellers</v>
      </c>
      <c r="D836" s="22"/>
      <c r="E836" s="22" t="s">
        <v>3860</v>
      </c>
      <c r="F836" s="22"/>
    </row>
    <row r="837" spans="1:6" ht="11.25">
      <c r="A837" s="18">
        <v>517919</v>
      </c>
      <c r="B837" s="24" t="s">
        <v>268</v>
      </c>
      <c r="C837" s="24" t="str">
        <f t="shared" si="13"/>
        <v>517919 - All Other Telecommunications</v>
      </c>
      <c r="D837" s="22"/>
      <c r="E837" s="22" t="s">
        <v>3860</v>
      </c>
      <c r="F837" s="22"/>
    </row>
    <row r="838" spans="1:6" ht="11.25">
      <c r="A838" s="18">
        <v>518210</v>
      </c>
      <c r="B838" s="24" t="s">
        <v>3660</v>
      </c>
      <c r="C838" s="24" t="str">
        <f t="shared" si="13"/>
        <v>518210 - Data Processing, Hosting, and Related Services</v>
      </c>
      <c r="D838" s="22"/>
      <c r="E838" s="22" t="s">
        <v>3860</v>
      </c>
      <c r="F838" s="22"/>
    </row>
    <row r="839" spans="1:6" ht="11.25">
      <c r="A839" s="18">
        <v>519110</v>
      </c>
      <c r="B839" s="24" t="s">
        <v>3657</v>
      </c>
      <c r="C839" s="24" t="str">
        <f t="shared" si="13"/>
        <v>519110 - News Syndicates</v>
      </c>
      <c r="D839" s="22"/>
      <c r="E839" s="22" t="s">
        <v>3860</v>
      </c>
      <c r="F839" s="22"/>
    </row>
    <row r="840" spans="1:6" ht="11.25">
      <c r="A840" s="18">
        <v>519120</v>
      </c>
      <c r="B840" s="24" t="s">
        <v>3658</v>
      </c>
      <c r="C840" s="24" t="str">
        <f t="shared" si="13"/>
        <v>519120 - Libraries and Archives</v>
      </c>
      <c r="D840" s="22"/>
      <c r="E840" s="22" t="s">
        <v>3860</v>
      </c>
      <c r="F840" s="22"/>
    </row>
    <row r="841" spans="1:6" ht="11.25">
      <c r="A841" s="18">
        <v>519130</v>
      </c>
      <c r="B841" s="24" t="s">
        <v>269</v>
      </c>
      <c r="C841" s="24" t="str">
        <f t="shared" si="13"/>
        <v>519130 - Internet Publishing and Broadcasting and Web Search Portals</v>
      </c>
      <c r="D841" s="22"/>
      <c r="E841" s="22" t="s">
        <v>3860</v>
      </c>
      <c r="F841" s="22"/>
    </row>
    <row r="842" spans="1:6" ht="11.25">
      <c r="A842" s="18">
        <v>519190</v>
      </c>
      <c r="B842" s="24" t="s">
        <v>3659</v>
      </c>
      <c r="C842" s="24" t="str">
        <f t="shared" si="13"/>
        <v>519190 - All Other Information Services</v>
      </c>
      <c r="D842" s="22"/>
      <c r="E842" s="22" t="s">
        <v>3860</v>
      </c>
      <c r="F842" s="22"/>
    </row>
    <row r="843" spans="1:6" ht="11.25">
      <c r="A843" s="18">
        <v>521110</v>
      </c>
      <c r="B843" s="24" t="s">
        <v>3661</v>
      </c>
      <c r="C843" s="24" t="str">
        <f t="shared" si="13"/>
        <v>521110 - Monetary Authorities - Central Bank</v>
      </c>
      <c r="D843" s="22"/>
      <c r="E843" s="22" t="s">
        <v>3860</v>
      </c>
      <c r="F843" s="22"/>
    </row>
    <row r="844" spans="1:6" ht="11.25">
      <c r="A844" s="18">
        <v>522110</v>
      </c>
      <c r="B844" s="24" t="s">
        <v>3662</v>
      </c>
      <c r="C844" s="24" t="str">
        <f t="shared" si="13"/>
        <v>522110 - Commercial Banking</v>
      </c>
      <c r="D844" s="22"/>
      <c r="E844" s="22" t="s">
        <v>3860</v>
      </c>
      <c r="F844" s="22"/>
    </row>
    <row r="845" spans="1:6" ht="11.25">
      <c r="A845" s="18">
        <v>522120</v>
      </c>
      <c r="B845" s="24" t="s">
        <v>3663</v>
      </c>
      <c r="C845" s="24" t="str">
        <f t="shared" si="13"/>
        <v>522120 - Savings Institutions</v>
      </c>
      <c r="D845" s="22"/>
      <c r="E845" s="22" t="s">
        <v>3860</v>
      </c>
      <c r="F845" s="22"/>
    </row>
    <row r="846" spans="1:6" ht="11.25">
      <c r="A846" s="18">
        <v>522130</v>
      </c>
      <c r="B846" s="24" t="s">
        <v>3664</v>
      </c>
      <c r="C846" s="24" t="str">
        <f t="shared" si="13"/>
        <v>522130 - Credit Unions</v>
      </c>
      <c r="D846" s="22"/>
      <c r="E846" s="22" t="s">
        <v>3860</v>
      </c>
      <c r="F846" s="22"/>
    </row>
    <row r="847" spans="1:6" ht="11.25">
      <c r="A847" s="18">
        <v>522190</v>
      </c>
      <c r="B847" s="24" t="s">
        <v>1931</v>
      </c>
      <c r="C847" s="24" t="str">
        <f t="shared" si="13"/>
        <v>522190 - Other Depository Credit Intermediation</v>
      </c>
      <c r="D847" s="22"/>
      <c r="E847" s="22" t="s">
        <v>3860</v>
      </c>
      <c r="F847" s="22"/>
    </row>
    <row r="848" spans="1:6" ht="11.25">
      <c r="A848" s="18">
        <v>522210</v>
      </c>
      <c r="B848" s="24" t="s">
        <v>1932</v>
      </c>
      <c r="C848" s="24" t="str">
        <f t="shared" si="13"/>
        <v>522210 - Credit Card Issuing</v>
      </c>
      <c r="D848" s="22"/>
      <c r="E848" s="22" t="s">
        <v>3860</v>
      </c>
      <c r="F848" s="22"/>
    </row>
    <row r="849" spans="1:6" ht="11.25">
      <c r="A849" s="18">
        <v>522220</v>
      </c>
      <c r="B849" s="24" t="s">
        <v>1933</v>
      </c>
      <c r="C849" s="24" t="str">
        <f t="shared" si="13"/>
        <v>522220 - Sales Financing</v>
      </c>
      <c r="D849" s="22"/>
      <c r="E849" s="22" t="s">
        <v>3860</v>
      </c>
      <c r="F849" s="22"/>
    </row>
    <row r="850" spans="1:6" ht="11.25">
      <c r="A850" s="18">
        <v>522291</v>
      </c>
      <c r="B850" s="24" t="s">
        <v>1934</v>
      </c>
      <c r="C850" s="24" t="str">
        <f t="shared" si="13"/>
        <v>522291 - Consumer Lending</v>
      </c>
      <c r="D850" s="22"/>
      <c r="E850" s="22" t="s">
        <v>3860</v>
      </c>
      <c r="F850" s="22"/>
    </row>
    <row r="851" spans="1:6" ht="11.25">
      <c r="A851" s="18">
        <v>522292</v>
      </c>
      <c r="B851" s="24" t="s">
        <v>1935</v>
      </c>
      <c r="C851" s="24" t="str">
        <f t="shared" si="13"/>
        <v>522292 - Real Estate Credit</v>
      </c>
      <c r="D851" s="22"/>
      <c r="E851" s="22" t="s">
        <v>3860</v>
      </c>
      <c r="F851" s="22"/>
    </row>
    <row r="852" spans="1:6" ht="11.25">
      <c r="A852" s="18">
        <v>522293</v>
      </c>
      <c r="B852" s="24" t="s">
        <v>1936</v>
      </c>
      <c r="C852" s="24" t="str">
        <f t="shared" si="13"/>
        <v>522293 - International Trade Financing</v>
      </c>
      <c r="D852" s="22"/>
      <c r="E852" s="22" t="s">
        <v>3860</v>
      </c>
      <c r="F852" s="22"/>
    </row>
    <row r="853" spans="1:6" ht="11.25">
      <c r="A853" s="18">
        <v>522294</v>
      </c>
      <c r="B853" s="24" t="s">
        <v>1937</v>
      </c>
      <c r="C853" s="24" t="str">
        <f t="shared" si="13"/>
        <v>522294 - Secondary Market Financing</v>
      </c>
      <c r="D853" s="22"/>
      <c r="E853" s="22" t="s">
        <v>3860</v>
      </c>
      <c r="F853" s="22"/>
    </row>
    <row r="854" spans="1:6" ht="11.25">
      <c r="A854" s="18">
        <v>522298</v>
      </c>
      <c r="B854" s="24" t="s">
        <v>1428</v>
      </c>
      <c r="C854" s="24" t="str">
        <f t="shared" si="13"/>
        <v>522298 - All Other Nondepository Credit Intermediation</v>
      </c>
      <c r="D854" s="22"/>
      <c r="E854" s="22" t="s">
        <v>3860</v>
      </c>
      <c r="F854" s="22"/>
    </row>
    <row r="855" spans="1:6" ht="11.25">
      <c r="A855" s="18">
        <v>522310</v>
      </c>
      <c r="B855" s="24" t="s">
        <v>2838</v>
      </c>
      <c r="C855" s="24" t="str">
        <f t="shared" si="13"/>
        <v>522310 - Mortgage and Nonmortgage Loan Brokers</v>
      </c>
      <c r="D855" s="22"/>
      <c r="E855" s="22" t="s">
        <v>3860</v>
      </c>
      <c r="F855" s="22"/>
    </row>
    <row r="856" spans="1:6" ht="11.25">
      <c r="A856" s="18">
        <v>522320</v>
      </c>
      <c r="B856" s="24" t="s">
        <v>1107</v>
      </c>
      <c r="C856" s="24" t="str">
        <f t="shared" si="13"/>
        <v>522320 - Financial Transactions Processing, Reserve, and Clearinghouse Activities</v>
      </c>
      <c r="D856" s="22"/>
      <c r="E856" s="22" t="s">
        <v>3860</v>
      </c>
      <c r="F856" s="22"/>
    </row>
    <row r="857" spans="1:6" ht="11.25">
      <c r="A857" s="18">
        <v>522390</v>
      </c>
      <c r="B857" s="24" t="s">
        <v>1108</v>
      </c>
      <c r="C857" s="24" t="str">
        <f t="shared" si="13"/>
        <v>522390 - Other Activities Related to Credit Intermediation</v>
      </c>
      <c r="D857" s="22"/>
      <c r="E857" s="22" t="s">
        <v>3860</v>
      </c>
      <c r="F857" s="22"/>
    </row>
    <row r="858" spans="1:6" ht="11.25">
      <c r="A858" s="18">
        <v>523110</v>
      </c>
      <c r="B858" s="24" t="s">
        <v>1109</v>
      </c>
      <c r="C858" s="24" t="str">
        <f t="shared" si="13"/>
        <v>523110 - Investment Banking and Securities Dealing</v>
      </c>
      <c r="D858" s="22"/>
      <c r="E858" s="22" t="s">
        <v>3860</v>
      </c>
      <c r="F858" s="22"/>
    </row>
    <row r="859" spans="1:6" ht="11.25">
      <c r="A859" s="18">
        <v>523120</v>
      </c>
      <c r="B859" s="24" t="s">
        <v>1110</v>
      </c>
      <c r="C859" s="24" t="str">
        <f t="shared" si="13"/>
        <v>523120 - Securities Brokerage</v>
      </c>
      <c r="D859" s="22"/>
      <c r="E859" s="22" t="s">
        <v>3860</v>
      </c>
      <c r="F859" s="22"/>
    </row>
    <row r="860" spans="1:6" ht="11.25">
      <c r="A860" s="18">
        <v>523130</v>
      </c>
      <c r="B860" s="24" t="s">
        <v>1111</v>
      </c>
      <c r="C860" s="24" t="str">
        <f t="shared" si="13"/>
        <v>523130 - Commodity Contracts Dealing</v>
      </c>
      <c r="D860" s="22"/>
      <c r="E860" s="22" t="s">
        <v>3860</v>
      </c>
      <c r="F860" s="22"/>
    </row>
    <row r="861" spans="1:6" ht="11.25">
      <c r="A861" s="18">
        <v>523140</v>
      </c>
      <c r="B861" s="24" t="s">
        <v>1112</v>
      </c>
      <c r="C861" s="24" t="str">
        <f t="shared" si="13"/>
        <v>523140 - Commodity Contracts Brokerage</v>
      </c>
      <c r="D861" s="22"/>
      <c r="E861" s="22" t="s">
        <v>3860</v>
      </c>
      <c r="F861" s="22"/>
    </row>
    <row r="862" spans="1:6" ht="11.25">
      <c r="A862" s="18">
        <v>523210</v>
      </c>
      <c r="B862" s="24" t="s">
        <v>1113</v>
      </c>
      <c r="C862" s="24" t="str">
        <f t="shared" si="13"/>
        <v>523210 - Securities and Commodity Exchanges</v>
      </c>
      <c r="D862" s="22"/>
      <c r="E862" s="22" t="s">
        <v>3860</v>
      </c>
      <c r="F862" s="22"/>
    </row>
    <row r="863" spans="1:6" ht="11.25">
      <c r="A863" s="18">
        <v>523910</v>
      </c>
      <c r="B863" s="24" t="s">
        <v>1114</v>
      </c>
      <c r="C863" s="24" t="str">
        <f t="shared" si="13"/>
        <v>523910 - Miscellaneous Intermediation</v>
      </c>
      <c r="D863" s="22"/>
      <c r="E863" s="22" t="s">
        <v>3860</v>
      </c>
      <c r="F863" s="22"/>
    </row>
    <row r="864" spans="1:6" ht="11.25">
      <c r="A864" s="18">
        <v>523920</v>
      </c>
      <c r="B864" s="24" t="s">
        <v>1115</v>
      </c>
      <c r="C864" s="24" t="str">
        <f t="shared" si="13"/>
        <v>523920 - Portfolio Management</v>
      </c>
      <c r="D864" s="22"/>
      <c r="E864" s="22" t="s">
        <v>3860</v>
      </c>
      <c r="F864" s="22"/>
    </row>
    <row r="865" spans="1:6" ht="11.25">
      <c r="A865" s="18">
        <v>523930</v>
      </c>
      <c r="B865" s="24" t="s">
        <v>1116</v>
      </c>
      <c r="C865" s="24" t="str">
        <f t="shared" si="13"/>
        <v>523930 - Investment Advice</v>
      </c>
      <c r="D865" s="22"/>
      <c r="E865" s="22" t="s">
        <v>3860</v>
      </c>
      <c r="F865" s="22"/>
    </row>
    <row r="866" spans="1:6" ht="11.25">
      <c r="A866" s="18">
        <v>523991</v>
      </c>
      <c r="B866" s="24" t="s">
        <v>1117</v>
      </c>
      <c r="C866" s="24" t="str">
        <f t="shared" si="13"/>
        <v>523991 - Trust, Fiduciary, and Custody Activities</v>
      </c>
      <c r="D866" s="22"/>
      <c r="E866" s="22" t="s">
        <v>3860</v>
      </c>
      <c r="F866" s="22"/>
    </row>
    <row r="867" spans="1:6" ht="11.25">
      <c r="A867" s="18">
        <v>523999</v>
      </c>
      <c r="B867" s="24" t="s">
        <v>1118</v>
      </c>
      <c r="C867" s="24" t="str">
        <f t="shared" si="13"/>
        <v>523999 - Miscellaneous Financial Investment Activities</v>
      </c>
      <c r="D867" s="22"/>
      <c r="E867" s="22" t="s">
        <v>3860</v>
      </c>
      <c r="F867" s="22"/>
    </row>
    <row r="868" spans="1:6" ht="11.25">
      <c r="A868" s="18">
        <v>524113</v>
      </c>
      <c r="B868" s="24" t="s">
        <v>1119</v>
      </c>
      <c r="C868" s="24" t="str">
        <f t="shared" si="13"/>
        <v>524113 - Direct Life Insurance Carriers</v>
      </c>
      <c r="D868" s="22"/>
      <c r="E868" s="22" t="s">
        <v>3860</v>
      </c>
      <c r="F868" s="22"/>
    </row>
    <row r="869" spans="1:6" ht="11.25">
      <c r="A869" s="18">
        <v>524114</v>
      </c>
      <c r="B869" s="24" t="s">
        <v>1120</v>
      </c>
      <c r="C869" s="24" t="str">
        <f t="shared" si="13"/>
        <v>524114 - Direct Health and Medical Insurance Carriers</v>
      </c>
      <c r="D869" s="22"/>
      <c r="E869" s="22" t="s">
        <v>3860</v>
      </c>
      <c r="F869" s="22"/>
    </row>
    <row r="870" spans="1:6" ht="11.25">
      <c r="A870" s="18">
        <v>524126</v>
      </c>
      <c r="B870" s="24" t="s">
        <v>1121</v>
      </c>
      <c r="C870" s="24" t="str">
        <f t="shared" si="13"/>
        <v>524126 - Direct Property and Casualty Insurance Carriers</v>
      </c>
      <c r="D870" s="22"/>
      <c r="E870" s="22" t="s">
        <v>3860</v>
      </c>
      <c r="F870" s="22"/>
    </row>
    <row r="871" spans="1:6" ht="11.25">
      <c r="A871" s="18">
        <v>524127</v>
      </c>
      <c r="B871" s="24" t="s">
        <v>1122</v>
      </c>
      <c r="C871" s="24" t="str">
        <f t="shared" si="13"/>
        <v>524127 - Direct Title Insurance Carriers</v>
      </c>
      <c r="D871" s="22"/>
      <c r="E871" s="22" t="s">
        <v>3860</v>
      </c>
      <c r="F871" s="22"/>
    </row>
    <row r="872" spans="1:6" ht="11.25">
      <c r="A872" s="18">
        <v>524128</v>
      </c>
      <c r="B872" s="24" t="s">
        <v>270</v>
      </c>
      <c r="C872" s="24" t="str">
        <f t="shared" si="13"/>
        <v>524128 -  Other Direct Insurance (except Life, Health, and Medical) Carriers</v>
      </c>
      <c r="D872" s="22"/>
      <c r="E872" s="22" t="s">
        <v>3860</v>
      </c>
      <c r="F872" s="22"/>
    </row>
    <row r="873" spans="1:6" ht="11.25">
      <c r="A873" s="18">
        <v>524130</v>
      </c>
      <c r="B873" s="24" t="s">
        <v>1123</v>
      </c>
      <c r="C873" s="24" t="str">
        <f t="shared" si="13"/>
        <v>524130 - Reinsurance Carriers</v>
      </c>
      <c r="D873" s="22"/>
      <c r="E873" s="22" t="s">
        <v>3860</v>
      </c>
      <c r="F873" s="22"/>
    </row>
    <row r="874" spans="1:6" ht="11.25">
      <c r="A874" s="18">
        <v>524210</v>
      </c>
      <c r="B874" s="24" t="s">
        <v>1124</v>
      </c>
      <c r="C874" s="24" t="str">
        <f t="shared" si="13"/>
        <v>524210 - Insurance Agencies and Brokerages</v>
      </c>
      <c r="D874" s="22"/>
      <c r="E874" s="22" t="s">
        <v>3860</v>
      </c>
      <c r="F874" s="22"/>
    </row>
    <row r="875" spans="1:6" ht="11.25">
      <c r="A875" s="18">
        <v>524291</v>
      </c>
      <c r="B875" s="24" t="s">
        <v>1125</v>
      </c>
      <c r="C875" s="24" t="str">
        <f t="shared" si="13"/>
        <v>524291 - Claims Adjusting</v>
      </c>
      <c r="D875" s="22"/>
      <c r="E875" s="22" t="s">
        <v>3860</v>
      </c>
      <c r="F875" s="22"/>
    </row>
    <row r="876" spans="1:6" ht="11.25">
      <c r="A876" s="18">
        <v>524292</v>
      </c>
      <c r="B876" s="24" t="s">
        <v>1126</v>
      </c>
      <c r="C876" s="24" t="str">
        <f t="shared" si="13"/>
        <v>524292 - Third Party Administration of Insurance and Pension Funds</v>
      </c>
      <c r="D876" s="22"/>
      <c r="E876" s="22" t="s">
        <v>3860</v>
      </c>
      <c r="F876" s="22"/>
    </row>
    <row r="877" spans="1:6" ht="11.25">
      <c r="A877" s="18">
        <v>524298</v>
      </c>
      <c r="B877" s="24" t="s">
        <v>1127</v>
      </c>
      <c r="C877" s="24" t="str">
        <f t="shared" si="13"/>
        <v>524298 - All Other Insurance Related Activities</v>
      </c>
      <c r="D877" s="22"/>
      <c r="E877" s="22" t="s">
        <v>3860</v>
      </c>
      <c r="F877" s="22"/>
    </row>
    <row r="878" spans="1:6" ht="11.25">
      <c r="A878" s="18">
        <v>525110</v>
      </c>
      <c r="B878" s="24" t="s">
        <v>1128</v>
      </c>
      <c r="C878" s="24" t="str">
        <f t="shared" si="13"/>
        <v>525110 - Pension Funds</v>
      </c>
      <c r="D878" s="22"/>
      <c r="E878" s="22" t="s">
        <v>3860</v>
      </c>
      <c r="F878" s="22"/>
    </row>
    <row r="879" spans="1:6" ht="11.25">
      <c r="A879" s="18">
        <v>525120</v>
      </c>
      <c r="B879" s="24" t="s">
        <v>1129</v>
      </c>
      <c r="C879" s="24" t="str">
        <f t="shared" si="13"/>
        <v>525120 - Health and Welfare Funds</v>
      </c>
      <c r="D879" s="22"/>
      <c r="E879" s="22" t="s">
        <v>3860</v>
      </c>
      <c r="F879" s="22"/>
    </row>
    <row r="880" spans="1:6" ht="11.25">
      <c r="A880" s="18">
        <v>525190</v>
      </c>
      <c r="B880" s="24" t="s">
        <v>1130</v>
      </c>
      <c r="C880" s="24" t="str">
        <f t="shared" si="13"/>
        <v>525190 - Other Insurance Funds</v>
      </c>
      <c r="D880" s="22"/>
      <c r="E880" s="22" t="s">
        <v>3860</v>
      </c>
      <c r="F880" s="22"/>
    </row>
    <row r="881" spans="1:6" ht="11.25">
      <c r="A881" s="18">
        <v>525910</v>
      </c>
      <c r="B881" s="24" t="s">
        <v>1131</v>
      </c>
      <c r="C881" s="24" t="str">
        <f t="shared" si="13"/>
        <v>525910 - Open-End Investment Funds</v>
      </c>
      <c r="D881" s="22"/>
      <c r="E881" s="22" t="s">
        <v>3860</v>
      </c>
      <c r="F881" s="22"/>
    </row>
    <row r="882" spans="1:6" ht="11.25">
      <c r="A882" s="18">
        <v>525920</v>
      </c>
      <c r="B882" s="24" t="s">
        <v>1132</v>
      </c>
      <c r="C882" s="24" t="str">
        <f t="shared" si="13"/>
        <v>525920 - Trusts, Estates, and Agency Accounts</v>
      </c>
      <c r="D882" s="22"/>
      <c r="E882" s="22" t="s">
        <v>3860</v>
      </c>
      <c r="F882" s="22"/>
    </row>
    <row r="883" spans="1:6" ht="11.25">
      <c r="A883" s="18">
        <v>525990</v>
      </c>
      <c r="B883" s="24" t="s">
        <v>1133</v>
      </c>
      <c r="C883" s="24" t="str">
        <f t="shared" si="13"/>
        <v>525990 - Other Financial Vehicles</v>
      </c>
      <c r="D883" s="22"/>
      <c r="E883" s="22" t="s">
        <v>3860</v>
      </c>
      <c r="F883" s="22"/>
    </row>
    <row r="884" spans="1:6" ht="11.25">
      <c r="A884" s="18">
        <v>531110</v>
      </c>
      <c r="B884" s="24" t="s">
        <v>1134</v>
      </c>
      <c r="C884" s="24" t="str">
        <f t="shared" si="13"/>
        <v>531110 - Lessors of Residential Buildings and Dwellings</v>
      </c>
      <c r="D884" s="22"/>
      <c r="E884" s="22" t="s">
        <v>3860</v>
      </c>
      <c r="F884" s="22"/>
    </row>
    <row r="885" spans="1:6" ht="11.25">
      <c r="A885" s="18">
        <v>531120</v>
      </c>
      <c r="B885" s="24" t="s">
        <v>1135</v>
      </c>
      <c r="C885" s="24" t="str">
        <f t="shared" si="13"/>
        <v>531120 - Lessors of Nonresidential Buildings (except Miniwarehouses)</v>
      </c>
      <c r="D885" s="22"/>
      <c r="E885" s="22" t="s">
        <v>3860</v>
      </c>
      <c r="F885" s="22"/>
    </row>
    <row r="886" spans="1:6" ht="11.25">
      <c r="A886" s="18">
        <v>531130</v>
      </c>
      <c r="B886" s="24" t="s">
        <v>1136</v>
      </c>
      <c r="C886" s="24" t="str">
        <f t="shared" si="13"/>
        <v>531130 - Lessors of Miniwarehouses and Self-Storage Units</v>
      </c>
      <c r="D886" s="22"/>
      <c r="E886" s="22" t="s">
        <v>3860</v>
      </c>
      <c r="F886" s="22"/>
    </row>
    <row r="887" spans="1:6" ht="11.25">
      <c r="A887" s="18">
        <v>531190</v>
      </c>
      <c r="B887" s="24" t="s">
        <v>1137</v>
      </c>
      <c r="C887" s="24" t="str">
        <f t="shared" si="13"/>
        <v>531190 - Lessors of Other Real Estate Property</v>
      </c>
      <c r="D887" s="22"/>
      <c r="E887" s="22" t="s">
        <v>3860</v>
      </c>
      <c r="F887" s="22"/>
    </row>
    <row r="888" spans="1:6" ht="11.25">
      <c r="A888" s="18">
        <v>531210</v>
      </c>
      <c r="B888" s="24" t="s">
        <v>1138</v>
      </c>
      <c r="C888" s="24" t="str">
        <f t="shared" si="13"/>
        <v>531210 - Offices of Real Estate Agents and Brokers</v>
      </c>
      <c r="D888" s="22"/>
      <c r="E888" s="22" t="s">
        <v>3860</v>
      </c>
      <c r="F888" s="22"/>
    </row>
    <row r="889" spans="1:6" ht="11.25">
      <c r="A889" s="18">
        <v>531311</v>
      </c>
      <c r="B889" s="24" t="s">
        <v>1139</v>
      </c>
      <c r="C889" s="24" t="str">
        <f t="shared" si="13"/>
        <v>531311 - Residential Property Managers</v>
      </c>
      <c r="D889" s="22"/>
      <c r="E889" s="22" t="s">
        <v>3860</v>
      </c>
      <c r="F889" s="22"/>
    </row>
    <row r="890" spans="1:6" ht="11.25">
      <c r="A890" s="18">
        <v>531312</v>
      </c>
      <c r="B890" s="24" t="s">
        <v>1140</v>
      </c>
      <c r="C890" s="24" t="str">
        <f t="shared" si="13"/>
        <v>531312 - Nonresidential Property Managers</v>
      </c>
      <c r="D890" s="22"/>
      <c r="E890" s="22" t="s">
        <v>3860</v>
      </c>
      <c r="F890" s="22"/>
    </row>
    <row r="891" spans="1:6" ht="11.25">
      <c r="A891" s="18">
        <v>531320</v>
      </c>
      <c r="B891" s="24" t="s">
        <v>1141</v>
      </c>
      <c r="C891" s="24" t="str">
        <f t="shared" si="13"/>
        <v>531320 - Offices of Real Estate Appraisers</v>
      </c>
      <c r="D891" s="22"/>
      <c r="E891" s="22" t="s">
        <v>3860</v>
      </c>
      <c r="F891" s="22"/>
    </row>
    <row r="892" spans="1:6" ht="11.25">
      <c r="A892" s="18">
        <v>531390</v>
      </c>
      <c r="B892" s="24" t="s">
        <v>1142</v>
      </c>
      <c r="C892" s="24" t="str">
        <f t="shared" si="13"/>
        <v>531390 - Other Activities Related to Real Estate</v>
      </c>
      <c r="D892" s="22"/>
      <c r="E892" s="22" t="s">
        <v>3860</v>
      </c>
      <c r="F892" s="22"/>
    </row>
    <row r="893" spans="1:6" ht="11.25">
      <c r="A893" s="18">
        <v>532111</v>
      </c>
      <c r="B893" s="24" t="s">
        <v>1143</v>
      </c>
      <c r="C893" s="24" t="str">
        <f t="shared" si="13"/>
        <v>532111 - Passenger Car Rental</v>
      </c>
      <c r="D893" s="22"/>
      <c r="E893" s="22" t="s">
        <v>3860</v>
      </c>
      <c r="F893" s="22"/>
    </row>
    <row r="894" spans="1:6" ht="11.25">
      <c r="A894" s="18">
        <v>532112</v>
      </c>
      <c r="B894" s="24" t="s">
        <v>1144</v>
      </c>
      <c r="C894" s="24" t="str">
        <f t="shared" si="13"/>
        <v>532112 - Passenger Car Leasing</v>
      </c>
      <c r="D894" s="22"/>
      <c r="E894" s="22" t="s">
        <v>3860</v>
      </c>
      <c r="F894" s="22"/>
    </row>
    <row r="895" spans="1:6" ht="11.25">
      <c r="A895" s="18">
        <v>532120</v>
      </c>
      <c r="B895" s="24" t="s">
        <v>1145</v>
      </c>
      <c r="C895" s="24" t="str">
        <f t="shared" si="13"/>
        <v>532120 - Truck, Utility Trailer, and RV (Recreational Vehicle) Rental and Leasing</v>
      </c>
      <c r="D895" s="22"/>
      <c r="E895" s="22" t="s">
        <v>3860</v>
      </c>
      <c r="F895" s="22"/>
    </row>
    <row r="896" spans="1:6" ht="11.25">
      <c r="A896" s="18">
        <v>532210</v>
      </c>
      <c r="B896" s="24" t="s">
        <v>1146</v>
      </c>
      <c r="C896" s="24" t="str">
        <f t="shared" si="13"/>
        <v>532210 - Consumer Electronics and Appliances Rental</v>
      </c>
      <c r="D896" s="22"/>
      <c r="E896" s="22" t="s">
        <v>3860</v>
      </c>
      <c r="F896" s="22"/>
    </row>
    <row r="897" spans="1:6" ht="11.25">
      <c r="A897" s="18">
        <v>532220</v>
      </c>
      <c r="B897" s="24" t="s">
        <v>1147</v>
      </c>
      <c r="C897" s="24" t="str">
        <f t="shared" si="13"/>
        <v>532220 - Formal Wear and Costume Rental</v>
      </c>
      <c r="D897" s="22"/>
      <c r="E897" s="22" t="s">
        <v>3860</v>
      </c>
      <c r="F897" s="22"/>
    </row>
    <row r="898" spans="1:6" ht="11.25">
      <c r="A898" s="18">
        <v>532230</v>
      </c>
      <c r="B898" s="24" t="s">
        <v>1148</v>
      </c>
      <c r="C898" s="24" t="str">
        <f aca="true" t="shared" si="14" ref="C898:C961">A898&amp;" - "&amp;B898</f>
        <v>532230 - Video Tape and Disc Rental</v>
      </c>
      <c r="D898" s="22"/>
      <c r="E898" s="22" t="s">
        <v>3860</v>
      </c>
      <c r="F898" s="22"/>
    </row>
    <row r="899" spans="1:6" ht="11.25">
      <c r="A899" s="18">
        <v>532291</v>
      </c>
      <c r="B899" s="24" t="s">
        <v>2311</v>
      </c>
      <c r="C899" s="24" t="str">
        <f t="shared" si="14"/>
        <v>532291 - Home Health Equipment Rental</v>
      </c>
      <c r="D899" s="22"/>
      <c r="E899" s="22" t="s">
        <v>3860</v>
      </c>
      <c r="F899" s="22"/>
    </row>
    <row r="900" spans="1:6" ht="11.25">
      <c r="A900" s="18">
        <v>532292</v>
      </c>
      <c r="B900" s="24" t="s">
        <v>2312</v>
      </c>
      <c r="C900" s="24" t="str">
        <f t="shared" si="14"/>
        <v>532292 - Recreational Goods Rental</v>
      </c>
      <c r="D900" s="22"/>
      <c r="E900" s="22" t="s">
        <v>3860</v>
      </c>
      <c r="F900" s="22"/>
    </row>
    <row r="901" spans="1:6" ht="11.25">
      <c r="A901" s="18">
        <v>532299</v>
      </c>
      <c r="B901" s="24" t="s">
        <v>2313</v>
      </c>
      <c r="C901" s="24" t="str">
        <f t="shared" si="14"/>
        <v>532299 - All Other Consumer Goods Rental</v>
      </c>
      <c r="D901" s="22"/>
      <c r="E901" s="22" t="s">
        <v>3860</v>
      </c>
      <c r="F901" s="22"/>
    </row>
    <row r="902" spans="1:6" ht="11.25">
      <c r="A902" s="18">
        <v>532310</v>
      </c>
      <c r="B902" s="24" t="s">
        <v>2314</v>
      </c>
      <c r="C902" s="24" t="str">
        <f t="shared" si="14"/>
        <v>532310 - General Rental Centers</v>
      </c>
      <c r="D902" s="22"/>
      <c r="E902" s="22" t="s">
        <v>3860</v>
      </c>
      <c r="F902" s="22"/>
    </row>
    <row r="903" spans="1:6" ht="11.25">
      <c r="A903" s="18">
        <v>532411</v>
      </c>
      <c r="B903" s="24" t="s">
        <v>2315</v>
      </c>
      <c r="C903" s="24" t="str">
        <f t="shared" si="14"/>
        <v>532411 - Commercial Air, Rail, and Water Transportation Equipment Rental and Leasing</v>
      </c>
      <c r="D903" s="22"/>
      <c r="E903" s="22" t="s">
        <v>3860</v>
      </c>
      <c r="F903" s="22"/>
    </row>
    <row r="904" spans="1:6" ht="11.25">
      <c r="A904" s="18">
        <v>532412</v>
      </c>
      <c r="B904" s="24" t="s">
        <v>2316</v>
      </c>
      <c r="C904" s="24" t="str">
        <f t="shared" si="14"/>
        <v>532412 - Construction, Mining, and Forestry Machinery and Equipment Rental and Leasing</v>
      </c>
      <c r="D904" s="22"/>
      <c r="E904" s="22" t="s">
        <v>3860</v>
      </c>
      <c r="F904" s="22"/>
    </row>
    <row r="905" spans="1:6" ht="11.25">
      <c r="A905" s="18">
        <v>532420</v>
      </c>
      <c r="B905" s="24" t="s">
        <v>2317</v>
      </c>
      <c r="C905" s="24" t="str">
        <f t="shared" si="14"/>
        <v>532420 - Office Machinery and Equipment Rental and Leasing</v>
      </c>
      <c r="D905" s="22"/>
      <c r="E905" s="22" t="s">
        <v>3860</v>
      </c>
      <c r="F905" s="22"/>
    </row>
    <row r="906" spans="1:6" ht="11.25">
      <c r="A906" s="18">
        <v>532490</v>
      </c>
      <c r="B906" s="24" t="s">
        <v>2318</v>
      </c>
      <c r="C906" s="24" t="str">
        <f t="shared" si="14"/>
        <v>532490 - Other Commercial and Industrial Machinery and Equipment Rental and Leasing</v>
      </c>
      <c r="D906" s="22"/>
      <c r="E906" s="22" t="s">
        <v>3860</v>
      </c>
      <c r="F906" s="22"/>
    </row>
    <row r="907" spans="1:6" ht="11.25">
      <c r="A907" s="18">
        <v>533110</v>
      </c>
      <c r="B907" s="24" t="s">
        <v>2319</v>
      </c>
      <c r="C907" s="24" t="str">
        <f t="shared" si="14"/>
        <v>533110 - Lessors of Nonfinancial Intangible Assets (except Copyrighted Works)</v>
      </c>
      <c r="D907" s="22"/>
      <c r="E907" s="22" t="s">
        <v>3860</v>
      </c>
      <c r="F907" s="22"/>
    </row>
    <row r="908" spans="1:6" ht="11.25">
      <c r="A908" s="18">
        <v>541110</v>
      </c>
      <c r="B908" s="24" t="s">
        <v>2320</v>
      </c>
      <c r="C908" s="24" t="str">
        <f t="shared" si="14"/>
        <v>541110 - Offices of Lawyers</v>
      </c>
      <c r="D908" s="22"/>
      <c r="E908" s="22" t="s">
        <v>3860</v>
      </c>
      <c r="F908" s="22"/>
    </row>
    <row r="909" spans="1:6" ht="11.25">
      <c r="A909" s="18">
        <v>541120</v>
      </c>
      <c r="B909" s="24" t="s">
        <v>2321</v>
      </c>
      <c r="C909" s="24" t="str">
        <f t="shared" si="14"/>
        <v>541120 - Offices of Notaries</v>
      </c>
      <c r="D909" s="22"/>
      <c r="E909" s="22" t="s">
        <v>3860</v>
      </c>
      <c r="F909" s="22"/>
    </row>
    <row r="910" spans="1:6" ht="11.25">
      <c r="A910" s="18">
        <v>541191</v>
      </c>
      <c r="B910" s="24" t="s">
        <v>2322</v>
      </c>
      <c r="C910" s="24" t="str">
        <f t="shared" si="14"/>
        <v>541191 - Title Abstract and Settlement Offices</v>
      </c>
      <c r="D910" s="22"/>
      <c r="E910" s="22" t="s">
        <v>3860</v>
      </c>
      <c r="F910" s="22"/>
    </row>
    <row r="911" spans="1:6" ht="11.25">
      <c r="A911" s="18">
        <v>541199</v>
      </c>
      <c r="B911" s="24" t="s">
        <v>2323</v>
      </c>
      <c r="C911" s="24" t="str">
        <f t="shared" si="14"/>
        <v>541199 - All Other Legal Services</v>
      </c>
      <c r="D911" s="22"/>
      <c r="E911" s="22" t="s">
        <v>3860</v>
      </c>
      <c r="F911" s="22"/>
    </row>
    <row r="912" spans="1:6" ht="11.25">
      <c r="A912" s="18">
        <v>541211</v>
      </c>
      <c r="B912" s="24" t="s">
        <v>2324</v>
      </c>
      <c r="C912" s="24" t="str">
        <f t="shared" si="14"/>
        <v>541211 - Offices of Certified Public Accountants</v>
      </c>
      <c r="D912" s="22"/>
      <c r="E912" s="22" t="s">
        <v>3860</v>
      </c>
      <c r="F912" s="22"/>
    </row>
    <row r="913" spans="1:6" ht="11.25">
      <c r="A913" s="18">
        <v>541213</v>
      </c>
      <c r="B913" s="24" t="s">
        <v>2325</v>
      </c>
      <c r="C913" s="24" t="str">
        <f t="shared" si="14"/>
        <v>541213 - Tax Preparation Services</v>
      </c>
      <c r="D913" s="22"/>
      <c r="E913" s="22" t="s">
        <v>3860</v>
      </c>
      <c r="F913" s="22"/>
    </row>
    <row r="914" spans="1:6" ht="11.25">
      <c r="A914" s="18">
        <v>541214</v>
      </c>
      <c r="B914" s="24" t="s">
        <v>2326</v>
      </c>
      <c r="C914" s="24" t="str">
        <f t="shared" si="14"/>
        <v>541214 - Payroll Services</v>
      </c>
      <c r="D914" s="22"/>
      <c r="E914" s="22" t="s">
        <v>3860</v>
      </c>
      <c r="F914" s="22"/>
    </row>
    <row r="915" spans="1:6" ht="11.25">
      <c r="A915" s="18">
        <v>541219</v>
      </c>
      <c r="B915" s="24" t="s">
        <v>2327</v>
      </c>
      <c r="C915" s="24" t="str">
        <f t="shared" si="14"/>
        <v>541219 - Other Accounting Services</v>
      </c>
      <c r="D915" s="22"/>
      <c r="E915" s="22" t="s">
        <v>3860</v>
      </c>
      <c r="F915" s="22"/>
    </row>
    <row r="916" spans="1:6" ht="11.25">
      <c r="A916" s="18">
        <v>541310</v>
      </c>
      <c r="B916" s="24" t="s">
        <v>2328</v>
      </c>
      <c r="C916" s="24" t="str">
        <f t="shared" si="14"/>
        <v>541310 - Architectural Services</v>
      </c>
      <c r="D916" s="22"/>
      <c r="E916" s="22" t="s">
        <v>3860</v>
      </c>
      <c r="F916" s="22"/>
    </row>
    <row r="917" spans="1:6" ht="11.25">
      <c r="A917" s="18">
        <v>541320</v>
      </c>
      <c r="B917" s="24" t="s">
        <v>2329</v>
      </c>
      <c r="C917" s="24" t="str">
        <f t="shared" si="14"/>
        <v>541320 - Landscape Architectural Services</v>
      </c>
      <c r="D917" s="22"/>
      <c r="E917" s="22" t="s">
        <v>3860</v>
      </c>
      <c r="F917" s="22"/>
    </row>
    <row r="918" spans="1:6" ht="11.25">
      <c r="A918" s="18">
        <v>541330</v>
      </c>
      <c r="B918" s="24" t="s">
        <v>2330</v>
      </c>
      <c r="C918" s="24" t="str">
        <f t="shared" si="14"/>
        <v>541330 - Engineering Services</v>
      </c>
      <c r="D918" s="22"/>
      <c r="E918" s="22" t="s">
        <v>3860</v>
      </c>
      <c r="F918" s="22"/>
    </row>
    <row r="919" spans="1:6" ht="11.25">
      <c r="A919" s="18">
        <v>541340</v>
      </c>
      <c r="B919" s="24" t="s">
        <v>2331</v>
      </c>
      <c r="C919" s="24" t="str">
        <f t="shared" si="14"/>
        <v>541340 - Drafting Services</v>
      </c>
      <c r="D919" s="22"/>
      <c r="E919" s="22" t="s">
        <v>3860</v>
      </c>
      <c r="F919" s="22"/>
    </row>
    <row r="920" spans="1:6" ht="11.25">
      <c r="A920" s="18">
        <v>541350</v>
      </c>
      <c r="B920" s="24" t="s">
        <v>2332</v>
      </c>
      <c r="C920" s="24" t="str">
        <f t="shared" si="14"/>
        <v>541350 - Building Inspection Services</v>
      </c>
      <c r="D920" s="22"/>
      <c r="E920" s="22" t="s">
        <v>3860</v>
      </c>
      <c r="F920" s="22"/>
    </row>
    <row r="921" spans="1:6" ht="11.25">
      <c r="A921" s="18">
        <v>541360</v>
      </c>
      <c r="B921" s="24" t="s">
        <v>2333</v>
      </c>
      <c r="C921" s="24" t="str">
        <f t="shared" si="14"/>
        <v>541360 - Geophysical Surveying and Mapping Services</v>
      </c>
      <c r="D921" s="22"/>
      <c r="E921" s="22" t="s">
        <v>3860</v>
      </c>
      <c r="F921" s="22"/>
    </row>
    <row r="922" spans="1:6" ht="11.25">
      <c r="A922" s="18">
        <v>541370</v>
      </c>
      <c r="B922" s="24" t="s">
        <v>2334</v>
      </c>
      <c r="C922" s="24" t="str">
        <f t="shared" si="14"/>
        <v>541370 - Surveying and Mapping (except Geophysical) Services</v>
      </c>
      <c r="D922" s="22"/>
      <c r="E922" s="22" t="s">
        <v>3860</v>
      </c>
      <c r="F922" s="22"/>
    </row>
    <row r="923" spans="1:6" ht="11.25">
      <c r="A923" s="18">
        <v>541380</v>
      </c>
      <c r="B923" s="24" t="s">
        <v>2335</v>
      </c>
      <c r="C923" s="24" t="str">
        <f t="shared" si="14"/>
        <v>541380 - Testing Laboratories</v>
      </c>
      <c r="D923" s="22"/>
      <c r="E923" s="22" t="s">
        <v>3860</v>
      </c>
      <c r="F923" s="22"/>
    </row>
    <row r="924" spans="1:6" ht="11.25">
      <c r="A924" s="18">
        <v>541410</v>
      </c>
      <c r="B924" s="24" t="s">
        <v>2336</v>
      </c>
      <c r="C924" s="24" t="str">
        <f t="shared" si="14"/>
        <v>541410 - Interior Design Services</v>
      </c>
      <c r="D924" s="22"/>
      <c r="E924" s="22" t="s">
        <v>3860</v>
      </c>
      <c r="F924" s="22"/>
    </row>
    <row r="925" spans="1:6" ht="11.25">
      <c r="A925" s="18">
        <v>541420</v>
      </c>
      <c r="B925" s="24" t="s">
        <v>2337</v>
      </c>
      <c r="C925" s="24" t="str">
        <f t="shared" si="14"/>
        <v>541420 - Industrial Design Services</v>
      </c>
      <c r="D925" s="22"/>
      <c r="E925" s="22" t="s">
        <v>3860</v>
      </c>
      <c r="F925" s="22"/>
    </row>
    <row r="926" spans="1:6" ht="11.25">
      <c r="A926" s="18">
        <v>541430</v>
      </c>
      <c r="B926" s="24" t="s">
        <v>2338</v>
      </c>
      <c r="C926" s="24" t="str">
        <f t="shared" si="14"/>
        <v>541430 - Graphic Design Services</v>
      </c>
      <c r="D926" s="22"/>
      <c r="E926" s="22" t="s">
        <v>3860</v>
      </c>
      <c r="F926" s="22"/>
    </row>
    <row r="927" spans="1:6" ht="11.25">
      <c r="A927" s="18">
        <v>541490</v>
      </c>
      <c r="B927" s="24" t="s">
        <v>2339</v>
      </c>
      <c r="C927" s="24" t="str">
        <f t="shared" si="14"/>
        <v>541490 - Other Specialized Design Services</v>
      </c>
      <c r="D927" s="22"/>
      <c r="E927" s="22" t="s">
        <v>3860</v>
      </c>
      <c r="F927" s="22"/>
    </row>
    <row r="928" spans="1:6" ht="11.25">
      <c r="A928" s="18">
        <v>541511</v>
      </c>
      <c r="B928" s="24" t="s">
        <v>3857</v>
      </c>
      <c r="C928" s="24" t="str">
        <f t="shared" si="14"/>
        <v>541511 - Custom Computer Programming Services</v>
      </c>
      <c r="D928" s="22"/>
      <c r="E928" s="22" t="s">
        <v>3860</v>
      </c>
      <c r="F928" s="22"/>
    </row>
    <row r="929" spans="1:6" ht="11.25">
      <c r="A929" s="18">
        <v>541512</v>
      </c>
      <c r="B929" s="24" t="s">
        <v>3858</v>
      </c>
      <c r="C929" s="24" t="str">
        <f t="shared" si="14"/>
        <v>541512 - Computer Systems Design Services</v>
      </c>
      <c r="D929" s="22"/>
      <c r="E929" s="22" t="s">
        <v>3860</v>
      </c>
      <c r="F929" s="22"/>
    </row>
    <row r="930" spans="1:6" ht="11.25">
      <c r="A930" s="18">
        <v>541513</v>
      </c>
      <c r="B930" s="24" t="s">
        <v>3665</v>
      </c>
      <c r="C930" s="24" t="str">
        <f t="shared" si="14"/>
        <v>541513 - Computer Facilities Management Services</v>
      </c>
      <c r="D930" s="22"/>
      <c r="E930" s="22" t="s">
        <v>3860</v>
      </c>
      <c r="F930" s="22"/>
    </row>
    <row r="931" spans="1:6" ht="11.25">
      <c r="A931" s="18">
        <v>541519</v>
      </c>
      <c r="B931" s="24" t="s">
        <v>3666</v>
      </c>
      <c r="C931" s="24" t="str">
        <f t="shared" si="14"/>
        <v>541519 - Other Computer Related Services</v>
      </c>
      <c r="D931" s="22"/>
      <c r="E931" s="22" t="s">
        <v>3860</v>
      </c>
      <c r="F931" s="22"/>
    </row>
    <row r="932" spans="1:6" ht="11.25">
      <c r="A932" s="18">
        <v>541611</v>
      </c>
      <c r="B932" s="24" t="s">
        <v>3667</v>
      </c>
      <c r="C932" s="24" t="str">
        <f t="shared" si="14"/>
        <v>541611 - Administrative Management and General Management Consulting Services</v>
      </c>
      <c r="D932" s="22"/>
      <c r="E932" s="22" t="s">
        <v>3860</v>
      </c>
      <c r="F932" s="22"/>
    </row>
    <row r="933" spans="1:6" ht="11.25">
      <c r="A933" s="18">
        <v>541612</v>
      </c>
      <c r="B933" s="24" t="s">
        <v>271</v>
      </c>
      <c r="C933" s="24" t="str">
        <f t="shared" si="14"/>
        <v>541612 - Human Resources Consulting Services</v>
      </c>
      <c r="D933" s="22"/>
      <c r="E933" s="22" t="s">
        <v>3860</v>
      </c>
      <c r="F933" s="22"/>
    </row>
    <row r="934" spans="1:6" ht="11.25">
      <c r="A934" s="18">
        <v>541613</v>
      </c>
      <c r="B934" s="24" t="s">
        <v>3668</v>
      </c>
      <c r="C934" s="24" t="str">
        <f t="shared" si="14"/>
        <v>541613 - Marketing Consulting Services</v>
      </c>
      <c r="D934" s="22"/>
      <c r="E934" s="22" t="s">
        <v>3860</v>
      </c>
      <c r="F934" s="22"/>
    </row>
    <row r="935" spans="1:6" ht="11.25">
      <c r="A935" s="18">
        <v>541614</v>
      </c>
      <c r="B935" s="24" t="s">
        <v>3669</v>
      </c>
      <c r="C935" s="24" t="str">
        <f t="shared" si="14"/>
        <v>541614 - Process, Physical Distribution, and Logistics Consulting Services</v>
      </c>
      <c r="D935" s="22"/>
      <c r="E935" s="22" t="s">
        <v>3860</v>
      </c>
      <c r="F935" s="22"/>
    </row>
    <row r="936" spans="1:6" ht="11.25">
      <c r="A936" s="18">
        <v>541618</v>
      </c>
      <c r="B936" s="24" t="s">
        <v>3861</v>
      </c>
      <c r="C936" s="24" t="str">
        <f t="shared" si="14"/>
        <v>541618 - Other Management Consulting Services</v>
      </c>
      <c r="D936" s="22"/>
      <c r="E936" s="22" t="s">
        <v>3860</v>
      </c>
      <c r="F936" s="22"/>
    </row>
    <row r="937" spans="1:6" ht="11.25">
      <c r="A937" s="18">
        <v>541620</v>
      </c>
      <c r="B937" s="24" t="s">
        <v>3670</v>
      </c>
      <c r="C937" s="24" t="str">
        <f t="shared" si="14"/>
        <v>541620 - Environmental Consulting Services</v>
      </c>
      <c r="D937" s="22"/>
      <c r="E937" s="22" t="s">
        <v>3860</v>
      </c>
      <c r="F937" s="22"/>
    </row>
    <row r="938" spans="1:6" ht="11.25">
      <c r="A938" s="18">
        <v>541690</v>
      </c>
      <c r="B938" s="24" t="s">
        <v>3671</v>
      </c>
      <c r="C938" s="24" t="str">
        <f t="shared" si="14"/>
        <v>541690 - Other Scientific and Technical Consulting Services</v>
      </c>
      <c r="D938" s="22"/>
      <c r="E938" s="22" t="s">
        <v>3860</v>
      </c>
      <c r="F938" s="22"/>
    </row>
    <row r="939" spans="1:6" ht="11.25">
      <c r="A939" s="18">
        <v>541711</v>
      </c>
      <c r="B939" s="24" t="s">
        <v>2606</v>
      </c>
      <c r="C939" s="24" t="str">
        <f t="shared" si="14"/>
        <v>541711 - Research and Development in Biotechnology</v>
      </c>
      <c r="D939" s="22"/>
      <c r="E939" s="22" t="s">
        <v>3860</v>
      </c>
      <c r="F939" s="22"/>
    </row>
    <row r="940" spans="1:6" ht="11.25">
      <c r="A940" s="18">
        <v>541712</v>
      </c>
      <c r="B940" s="24" t="s">
        <v>2607</v>
      </c>
      <c r="C940" s="24" t="str">
        <f t="shared" si="14"/>
        <v>541712 - Reseach and Development in the Physical, Engineering, and Life Sciences (except Biotechnology)</v>
      </c>
      <c r="D940" s="22"/>
      <c r="E940" s="22" t="s">
        <v>3860</v>
      </c>
      <c r="F940" s="22"/>
    </row>
    <row r="941" spans="1:6" ht="11.25">
      <c r="A941" s="18">
        <v>541720</v>
      </c>
      <c r="B941" s="24" t="s">
        <v>3672</v>
      </c>
      <c r="C941" s="24" t="str">
        <f t="shared" si="14"/>
        <v>541720 - Research and Development in the Social Sciences and Humanities</v>
      </c>
      <c r="D941" s="22"/>
      <c r="E941" s="22" t="s">
        <v>3860</v>
      </c>
      <c r="F941" s="22"/>
    </row>
    <row r="942" spans="1:6" ht="11.25">
      <c r="A942" s="18">
        <v>541810</v>
      </c>
      <c r="B942" s="24" t="s">
        <v>3673</v>
      </c>
      <c r="C942" s="24" t="str">
        <f t="shared" si="14"/>
        <v>541810 - Advertising Agencies</v>
      </c>
      <c r="D942" s="22"/>
      <c r="E942" s="22" t="s">
        <v>3860</v>
      </c>
      <c r="F942" s="22"/>
    </row>
    <row r="943" spans="1:6" ht="11.25">
      <c r="A943" s="18">
        <v>541820</v>
      </c>
      <c r="B943" s="24" t="s">
        <v>3674</v>
      </c>
      <c r="C943" s="24" t="str">
        <f t="shared" si="14"/>
        <v>541820 - Public Relations Agencies</v>
      </c>
      <c r="D943" s="22"/>
      <c r="E943" s="22" t="s">
        <v>3860</v>
      </c>
      <c r="F943" s="22"/>
    </row>
    <row r="944" spans="1:6" ht="11.25">
      <c r="A944" s="18">
        <v>541830</v>
      </c>
      <c r="B944" s="24" t="s">
        <v>2135</v>
      </c>
      <c r="C944" s="24" t="str">
        <f t="shared" si="14"/>
        <v>541830 - Media Buying Agencies</v>
      </c>
      <c r="D944" s="22"/>
      <c r="E944" s="22" t="s">
        <v>3860</v>
      </c>
      <c r="F944" s="22"/>
    </row>
    <row r="945" spans="1:6" ht="11.25">
      <c r="A945" s="18">
        <v>541840</v>
      </c>
      <c r="B945" s="24" t="s">
        <v>2136</v>
      </c>
      <c r="C945" s="24" t="str">
        <f t="shared" si="14"/>
        <v>541840 - Media Representatives</v>
      </c>
      <c r="D945" s="22"/>
      <c r="E945" s="22" t="s">
        <v>3860</v>
      </c>
      <c r="F945" s="22"/>
    </row>
    <row r="946" spans="1:6" ht="11.25">
      <c r="A946" s="18">
        <v>541850</v>
      </c>
      <c r="B946" s="24" t="s">
        <v>2137</v>
      </c>
      <c r="C946" s="24" t="str">
        <f t="shared" si="14"/>
        <v>541850 - Display Advertising</v>
      </c>
      <c r="D946" s="22"/>
      <c r="E946" s="22" t="s">
        <v>3860</v>
      </c>
      <c r="F946" s="22"/>
    </row>
    <row r="947" spans="1:6" ht="11.25">
      <c r="A947" s="18">
        <v>541860</v>
      </c>
      <c r="B947" s="24" t="s">
        <v>2138</v>
      </c>
      <c r="C947" s="24" t="str">
        <f t="shared" si="14"/>
        <v>541860 - Direct Mail Advertising</v>
      </c>
      <c r="D947" s="22"/>
      <c r="E947" s="22" t="s">
        <v>3860</v>
      </c>
      <c r="F947" s="22"/>
    </row>
    <row r="948" spans="1:6" ht="11.25">
      <c r="A948" s="18">
        <v>541870</v>
      </c>
      <c r="B948" s="24" t="s">
        <v>2139</v>
      </c>
      <c r="C948" s="24" t="str">
        <f t="shared" si="14"/>
        <v>541870 - Advertising Material Distribution Services</v>
      </c>
      <c r="D948" s="22"/>
      <c r="E948" s="22" t="s">
        <v>3860</v>
      </c>
      <c r="F948" s="22"/>
    </row>
    <row r="949" spans="1:6" ht="11.25">
      <c r="A949" s="18">
        <v>541890</v>
      </c>
      <c r="B949" s="24" t="s">
        <v>2140</v>
      </c>
      <c r="C949" s="24" t="str">
        <f t="shared" si="14"/>
        <v>541890 - Other Services Related to Advertising</v>
      </c>
      <c r="D949" s="22"/>
      <c r="E949" s="22" t="s">
        <v>3860</v>
      </c>
      <c r="F949" s="22"/>
    </row>
    <row r="950" spans="1:6" ht="11.25">
      <c r="A950" s="18">
        <v>541910</v>
      </c>
      <c r="B950" s="24" t="s">
        <v>2141</v>
      </c>
      <c r="C950" s="24" t="str">
        <f t="shared" si="14"/>
        <v>541910 - Marketing Research and Public Opinion Polling</v>
      </c>
      <c r="D950" s="22"/>
      <c r="E950" s="22" t="s">
        <v>3860</v>
      </c>
      <c r="F950" s="22"/>
    </row>
    <row r="951" spans="1:6" ht="11.25">
      <c r="A951" s="18">
        <v>541921</v>
      </c>
      <c r="B951" s="24" t="s">
        <v>2142</v>
      </c>
      <c r="C951" s="24" t="str">
        <f t="shared" si="14"/>
        <v>541921 - Photography Studios, Portrait</v>
      </c>
      <c r="D951" s="22"/>
      <c r="E951" s="22" t="s">
        <v>3860</v>
      </c>
      <c r="F951" s="22"/>
    </row>
    <row r="952" spans="1:6" ht="11.25">
      <c r="A952" s="18">
        <v>541922</v>
      </c>
      <c r="B952" s="24" t="s">
        <v>2143</v>
      </c>
      <c r="C952" s="24" t="str">
        <f t="shared" si="14"/>
        <v>541922 - Commercial Photography</v>
      </c>
      <c r="D952" s="22"/>
      <c r="E952" s="22" t="s">
        <v>3860</v>
      </c>
      <c r="F952" s="22"/>
    </row>
    <row r="953" spans="1:6" ht="11.25">
      <c r="A953" s="18">
        <v>541930</v>
      </c>
      <c r="B953" s="24" t="s">
        <v>2144</v>
      </c>
      <c r="C953" s="24" t="str">
        <f t="shared" si="14"/>
        <v>541930 - Translation and Interpretation Services</v>
      </c>
      <c r="D953" s="22"/>
      <c r="E953" s="22" t="s">
        <v>3860</v>
      </c>
      <c r="F953" s="22"/>
    </row>
    <row r="954" spans="1:6" ht="11.25">
      <c r="A954" s="18">
        <v>541940</v>
      </c>
      <c r="B954" s="24" t="s">
        <v>2145</v>
      </c>
      <c r="C954" s="24" t="str">
        <f t="shared" si="14"/>
        <v>541940 - Veterinary Services</v>
      </c>
      <c r="D954" s="22"/>
      <c r="E954" s="22" t="s">
        <v>3860</v>
      </c>
      <c r="F954" s="22"/>
    </row>
    <row r="955" spans="1:6" ht="11.25">
      <c r="A955" s="18">
        <v>541990</v>
      </c>
      <c r="B955" s="24" t="s">
        <v>2146</v>
      </c>
      <c r="C955" s="24" t="str">
        <f t="shared" si="14"/>
        <v>541990 - All Other Professional, Scientific, and Technical Services</v>
      </c>
      <c r="D955" s="22"/>
      <c r="E955" s="22" t="s">
        <v>3860</v>
      </c>
      <c r="F955" s="22"/>
    </row>
    <row r="956" spans="1:6" ht="11.25">
      <c r="A956" s="18">
        <v>551111</v>
      </c>
      <c r="B956" s="24" t="s">
        <v>2147</v>
      </c>
      <c r="C956" s="24" t="str">
        <f t="shared" si="14"/>
        <v>551111 - Offices of Bank Holding Companies</v>
      </c>
      <c r="D956" s="22"/>
      <c r="E956" s="22" t="s">
        <v>3860</v>
      </c>
      <c r="F956" s="22"/>
    </row>
    <row r="957" spans="1:6" ht="11.25">
      <c r="A957" s="18">
        <v>551112</v>
      </c>
      <c r="B957" s="24" t="s">
        <v>2148</v>
      </c>
      <c r="C957" s="24" t="str">
        <f t="shared" si="14"/>
        <v>551112 - Offices of Other Holding Companies</v>
      </c>
      <c r="D957" s="22"/>
      <c r="E957" s="22" t="s">
        <v>3860</v>
      </c>
      <c r="F957" s="22"/>
    </row>
    <row r="958" spans="1:6" ht="11.25">
      <c r="A958" s="18">
        <v>551114</v>
      </c>
      <c r="B958" s="24" t="s">
        <v>2149</v>
      </c>
      <c r="C958" s="24" t="str">
        <f t="shared" si="14"/>
        <v>551114 - Corporate, Subsidiary, and Regional Managing Offices</v>
      </c>
      <c r="D958" s="22"/>
      <c r="E958" s="22" t="s">
        <v>3860</v>
      </c>
      <c r="F958" s="22"/>
    </row>
    <row r="959" spans="1:6" ht="11.25">
      <c r="A959" s="18">
        <v>561110</v>
      </c>
      <c r="B959" s="24" t="s">
        <v>2150</v>
      </c>
      <c r="C959" s="24" t="str">
        <f t="shared" si="14"/>
        <v>561110 - Office Administrative Services</v>
      </c>
      <c r="D959" s="22"/>
      <c r="E959" s="22" t="s">
        <v>3860</v>
      </c>
      <c r="F959" s="22"/>
    </row>
    <row r="960" spans="1:6" ht="11.25">
      <c r="A960" s="18">
        <v>561210</v>
      </c>
      <c r="B960" s="24" t="s">
        <v>2151</v>
      </c>
      <c r="C960" s="24" t="str">
        <f t="shared" si="14"/>
        <v>561210 - Facilities Support Services</v>
      </c>
      <c r="D960" s="22"/>
      <c r="E960" s="22" t="s">
        <v>3860</v>
      </c>
      <c r="F960" s="22"/>
    </row>
    <row r="961" spans="1:6" ht="11.25">
      <c r="A961" s="18">
        <v>561311</v>
      </c>
      <c r="B961" s="24" t="s">
        <v>2152</v>
      </c>
      <c r="C961" s="24" t="str">
        <f t="shared" si="14"/>
        <v>561311 - Employment Placement Agencies</v>
      </c>
      <c r="D961" s="22"/>
      <c r="E961" s="22" t="s">
        <v>3860</v>
      </c>
      <c r="F961" s="22"/>
    </row>
    <row r="962" spans="1:6" ht="11.25">
      <c r="A962" s="18">
        <v>561312</v>
      </c>
      <c r="B962" s="24" t="s">
        <v>2608</v>
      </c>
      <c r="C962" s="24" t="str">
        <f aca="true" t="shared" si="15" ref="C962:C1025">A962&amp;" - "&amp;B962</f>
        <v>561312 - Executive Search Services</v>
      </c>
      <c r="D962" s="22"/>
      <c r="E962" s="22" t="s">
        <v>3860</v>
      </c>
      <c r="F962" s="22"/>
    </row>
    <row r="963" spans="1:6" ht="11.25">
      <c r="A963" s="18">
        <v>561320</v>
      </c>
      <c r="B963" s="24" t="s">
        <v>2153</v>
      </c>
      <c r="C963" s="24" t="str">
        <f t="shared" si="15"/>
        <v>561320 - Temporary Help Services</v>
      </c>
      <c r="D963" s="22"/>
      <c r="E963" s="22" t="s">
        <v>3860</v>
      </c>
      <c r="F963" s="22"/>
    </row>
    <row r="964" spans="1:6" ht="11.25">
      <c r="A964" s="18">
        <v>561330</v>
      </c>
      <c r="B964" s="24" t="s">
        <v>2154</v>
      </c>
      <c r="C964" s="24" t="str">
        <f t="shared" si="15"/>
        <v>561330 - Professional Employer Organizations</v>
      </c>
      <c r="D964" s="22"/>
      <c r="E964" s="22" t="s">
        <v>3860</v>
      </c>
      <c r="F964" s="22"/>
    </row>
    <row r="965" spans="1:6" ht="11.25">
      <c r="A965" s="18">
        <v>561410</v>
      </c>
      <c r="B965" s="24" t="s">
        <v>2155</v>
      </c>
      <c r="C965" s="24" t="str">
        <f t="shared" si="15"/>
        <v>561410 - Document Preparation Services</v>
      </c>
      <c r="D965" s="22"/>
      <c r="E965" s="22" t="s">
        <v>3860</v>
      </c>
      <c r="F965" s="22"/>
    </row>
    <row r="966" spans="1:6" ht="11.25">
      <c r="A966" s="18">
        <v>561421</v>
      </c>
      <c r="B966" s="24" t="s">
        <v>2156</v>
      </c>
      <c r="C966" s="24" t="str">
        <f t="shared" si="15"/>
        <v>561421 - Telephone Answering Services</v>
      </c>
      <c r="D966" s="22"/>
      <c r="E966" s="22" t="s">
        <v>3860</v>
      </c>
      <c r="F966" s="22"/>
    </row>
    <row r="967" spans="1:6" ht="11.25">
      <c r="A967" s="18">
        <v>561422</v>
      </c>
      <c r="B967" s="24" t="s">
        <v>2609</v>
      </c>
      <c r="C967" s="24" t="str">
        <f t="shared" si="15"/>
        <v>561422 - Telemarketing Bureaus and Other Contact Centers</v>
      </c>
      <c r="D967" s="22"/>
      <c r="E967" s="22" t="s">
        <v>3860</v>
      </c>
      <c r="F967" s="22"/>
    </row>
    <row r="968" spans="1:6" ht="11.25">
      <c r="A968" s="18">
        <v>561431</v>
      </c>
      <c r="B968" s="24" t="s">
        <v>2157</v>
      </c>
      <c r="C968" s="24" t="str">
        <f t="shared" si="15"/>
        <v>561431 - Private Mail Centers</v>
      </c>
      <c r="D968" s="22"/>
      <c r="E968" s="22" t="s">
        <v>3860</v>
      </c>
      <c r="F968" s="22"/>
    </row>
    <row r="969" spans="1:6" ht="11.25">
      <c r="A969" s="18">
        <v>561439</v>
      </c>
      <c r="B969" s="24" t="s">
        <v>2158</v>
      </c>
      <c r="C969" s="24" t="str">
        <f t="shared" si="15"/>
        <v>561439 - Other Business Service Centers (including Copy Shops)</v>
      </c>
      <c r="D969" s="22"/>
      <c r="E969" s="22" t="s">
        <v>3860</v>
      </c>
      <c r="F969" s="22"/>
    </row>
    <row r="970" spans="1:6" ht="11.25">
      <c r="A970" s="18">
        <v>561440</v>
      </c>
      <c r="B970" s="24" t="s">
        <v>2159</v>
      </c>
      <c r="C970" s="24" t="str">
        <f t="shared" si="15"/>
        <v>561440 - Collection Agencies</v>
      </c>
      <c r="D970" s="22"/>
      <c r="E970" s="22" t="s">
        <v>3860</v>
      </c>
      <c r="F970" s="22"/>
    </row>
    <row r="971" spans="1:6" ht="11.25">
      <c r="A971" s="18">
        <v>561450</v>
      </c>
      <c r="B971" s="24" t="s">
        <v>2160</v>
      </c>
      <c r="C971" s="24" t="str">
        <f t="shared" si="15"/>
        <v>561450 - Credit Bureaus</v>
      </c>
      <c r="D971" s="22"/>
      <c r="E971" s="22" t="s">
        <v>3860</v>
      </c>
      <c r="F971" s="22"/>
    </row>
    <row r="972" spans="1:6" ht="11.25">
      <c r="A972" s="18">
        <v>561491</v>
      </c>
      <c r="B972" s="24" t="s">
        <v>2161</v>
      </c>
      <c r="C972" s="24" t="str">
        <f t="shared" si="15"/>
        <v>561491 - Repossession Services</v>
      </c>
      <c r="D972" s="22"/>
      <c r="E972" s="22" t="s">
        <v>3860</v>
      </c>
      <c r="F972" s="22"/>
    </row>
    <row r="973" spans="1:6" ht="11.25">
      <c r="A973" s="18">
        <v>561492</v>
      </c>
      <c r="B973" s="24" t="s">
        <v>2162</v>
      </c>
      <c r="C973" s="24" t="str">
        <f t="shared" si="15"/>
        <v>561492 - Court Reporting and Stenotype Services</v>
      </c>
      <c r="D973" s="22"/>
      <c r="E973" s="22" t="s">
        <v>3860</v>
      </c>
      <c r="F973" s="22"/>
    </row>
    <row r="974" spans="1:6" ht="11.25">
      <c r="A974" s="18">
        <v>561499</v>
      </c>
      <c r="B974" s="24" t="s">
        <v>2163</v>
      </c>
      <c r="C974" s="24" t="str">
        <f t="shared" si="15"/>
        <v>561499 - All Other Business Support Services</v>
      </c>
      <c r="D974" s="22"/>
      <c r="E974" s="22" t="s">
        <v>3860</v>
      </c>
      <c r="F974" s="22"/>
    </row>
    <row r="975" spans="1:6" ht="11.25">
      <c r="A975" s="18">
        <v>561510</v>
      </c>
      <c r="B975" s="24" t="s">
        <v>3602</v>
      </c>
      <c r="C975" s="24" t="str">
        <f t="shared" si="15"/>
        <v>561510 - Travel Agencies</v>
      </c>
      <c r="D975" s="22"/>
      <c r="E975" s="22" t="s">
        <v>3860</v>
      </c>
      <c r="F975" s="22"/>
    </row>
    <row r="976" spans="1:6" ht="11.25">
      <c r="A976" s="18">
        <v>561520</v>
      </c>
      <c r="B976" s="24" t="s">
        <v>3603</v>
      </c>
      <c r="C976" s="24" t="str">
        <f t="shared" si="15"/>
        <v>561520 - Tour Operators</v>
      </c>
      <c r="D976" s="22"/>
      <c r="E976" s="22" t="s">
        <v>3860</v>
      </c>
      <c r="F976" s="22"/>
    </row>
    <row r="977" spans="1:6" ht="11.25">
      <c r="A977" s="18">
        <v>561591</v>
      </c>
      <c r="B977" s="24" t="s">
        <v>3604</v>
      </c>
      <c r="C977" s="24" t="str">
        <f t="shared" si="15"/>
        <v>561591 - Convention and Visitors Bureaus</v>
      </c>
      <c r="D977" s="22"/>
      <c r="E977" s="22" t="s">
        <v>3860</v>
      </c>
      <c r="F977" s="22"/>
    </row>
    <row r="978" spans="1:6" ht="11.25">
      <c r="A978" s="18">
        <v>561599</v>
      </c>
      <c r="B978" s="24" t="s">
        <v>3605</v>
      </c>
      <c r="C978" s="24" t="str">
        <f t="shared" si="15"/>
        <v>561599 - All Other Travel Arrangement and Reservation Services</v>
      </c>
      <c r="D978" s="22"/>
      <c r="E978" s="22" t="s">
        <v>3860</v>
      </c>
      <c r="F978" s="22"/>
    </row>
    <row r="979" spans="1:6" ht="11.25">
      <c r="A979" s="18">
        <v>561611</v>
      </c>
      <c r="B979" s="24" t="s">
        <v>3606</v>
      </c>
      <c r="C979" s="24" t="str">
        <f t="shared" si="15"/>
        <v>561611 - Investigation Services</v>
      </c>
      <c r="D979" s="22"/>
      <c r="E979" s="22" t="s">
        <v>3860</v>
      </c>
      <c r="F979" s="22"/>
    </row>
    <row r="980" spans="1:6" ht="11.25">
      <c r="A980" s="18">
        <v>561612</v>
      </c>
      <c r="B980" s="24" t="s">
        <v>3607</v>
      </c>
      <c r="C980" s="24" t="str">
        <f t="shared" si="15"/>
        <v>561612 - Security Guards and Patrol Services</v>
      </c>
      <c r="D980" s="22"/>
      <c r="E980" s="22" t="s">
        <v>3860</v>
      </c>
      <c r="F980" s="22"/>
    </row>
    <row r="981" spans="1:6" ht="11.25">
      <c r="A981" s="18">
        <v>561613</v>
      </c>
      <c r="B981" s="24" t="s">
        <v>3608</v>
      </c>
      <c r="C981" s="24" t="str">
        <f t="shared" si="15"/>
        <v>561613 - Armored Car Services</v>
      </c>
      <c r="D981" s="22"/>
      <c r="E981" s="22" t="s">
        <v>3860</v>
      </c>
      <c r="F981" s="22"/>
    </row>
    <row r="982" spans="1:6" ht="11.25">
      <c r="A982" s="18">
        <v>561621</v>
      </c>
      <c r="B982" s="24" t="s">
        <v>3609</v>
      </c>
      <c r="C982" s="24" t="str">
        <f t="shared" si="15"/>
        <v>561621 - Security Systems Services (except Locksmiths)</v>
      </c>
      <c r="D982" s="22"/>
      <c r="E982" s="22" t="s">
        <v>3860</v>
      </c>
      <c r="F982" s="22"/>
    </row>
    <row r="983" spans="1:6" ht="11.25">
      <c r="A983" s="18">
        <v>561622</v>
      </c>
      <c r="B983" s="24" t="s">
        <v>3610</v>
      </c>
      <c r="C983" s="24" t="str">
        <f t="shared" si="15"/>
        <v>561622 - Locksmiths</v>
      </c>
      <c r="D983" s="22"/>
      <c r="E983" s="22" t="s">
        <v>3860</v>
      </c>
      <c r="F983" s="22"/>
    </row>
    <row r="984" spans="1:6" ht="11.25">
      <c r="A984" s="18">
        <v>561710</v>
      </c>
      <c r="B984" s="24" t="s">
        <v>3611</v>
      </c>
      <c r="C984" s="24" t="str">
        <f t="shared" si="15"/>
        <v>561710 - Exterminating and Pest Control Services</v>
      </c>
      <c r="D984" s="22"/>
      <c r="E984" s="22" t="s">
        <v>3860</v>
      </c>
      <c r="F984" s="22"/>
    </row>
    <row r="985" spans="1:6" ht="11.25">
      <c r="A985" s="18">
        <v>561720</v>
      </c>
      <c r="B985" s="24" t="s">
        <v>3612</v>
      </c>
      <c r="C985" s="24" t="str">
        <f t="shared" si="15"/>
        <v>561720 - Janitorial Services</v>
      </c>
      <c r="D985" s="22"/>
      <c r="E985" s="22" t="s">
        <v>3860</v>
      </c>
      <c r="F985" s="22"/>
    </row>
    <row r="986" spans="1:6" ht="11.25">
      <c r="A986" s="18">
        <v>561730</v>
      </c>
      <c r="B986" s="24" t="s">
        <v>3613</v>
      </c>
      <c r="C986" s="24" t="str">
        <f t="shared" si="15"/>
        <v>561730 - Landscaping Services</v>
      </c>
      <c r="D986" s="22"/>
      <c r="E986" s="22" t="s">
        <v>3860</v>
      </c>
      <c r="F986" s="22"/>
    </row>
    <row r="987" spans="1:6" ht="11.25">
      <c r="A987" s="18">
        <v>561740</v>
      </c>
      <c r="B987" s="24" t="s">
        <v>3614</v>
      </c>
      <c r="C987" s="24" t="str">
        <f t="shared" si="15"/>
        <v>561740 - Carpet and Upholstery Cleaning Services</v>
      </c>
      <c r="D987" s="22"/>
      <c r="E987" s="22" t="s">
        <v>3860</v>
      </c>
      <c r="F987" s="22"/>
    </row>
    <row r="988" spans="1:6" ht="11.25">
      <c r="A988" s="18">
        <v>561790</v>
      </c>
      <c r="B988" s="24" t="s">
        <v>1728</v>
      </c>
      <c r="C988" s="24" t="str">
        <f t="shared" si="15"/>
        <v>561790 - Other Services to Buildings and Dwellings</v>
      </c>
      <c r="D988" s="22"/>
      <c r="E988" s="22" t="s">
        <v>3860</v>
      </c>
      <c r="F988" s="22"/>
    </row>
    <row r="989" spans="1:6" ht="11.25">
      <c r="A989" s="18">
        <v>561910</v>
      </c>
      <c r="B989" s="24" t="s">
        <v>1729</v>
      </c>
      <c r="C989" s="24" t="str">
        <f t="shared" si="15"/>
        <v>561910 - Packaging and Labeling Services</v>
      </c>
      <c r="D989" s="22"/>
      <c r="E989" s="22" t="s">
        <v>3860</v>
      </c>
      <c r="F989" s="22"/>
    </row>
    <row r="990" spans="1:6" ht="11.25">
      <c r="A990" s="18">
        <v>561920</v>
      </c>
      <c r="B990" s="24" t="s">
        <v>1751</v>
      </c>
      <c r="C990" s="24" t="str">
        <f t="shared" si="15"/>
        <v>561920 - Convention and Trade Show Organizers</v>
      </c>
      <c r="D990" s="22"/>
      <c r="E990" s="22" t="s">
        <v>3860</v>
      </c>
      <c r="F990" s="22"/>
    </row>
    <row r="991" spans="1:6" ht="11.25">
      <c r="A991" s="18">
        <v>561990</v>
      </c>
      <c r="B991" s="24" t="s">
        <v>1752</v>
      </c>
      <c r="C991" s="24" t="str">
        <f t="shared" si="15"/>
        <v>561990 - All Other Support Services</v>
      </c>
      <c r="D991" s="22"/>
      <c r="E991" s="22" t="s">
        <v>3860</v>
      </c>
      <c r="F991" s="22"/>
    </row>
    <row r="992" spans="1:6" ht="11.25">
      <c r="A992" s="18">
        <v>562111</v>
      </c>
      <c r="B992" s="24" t="s">
        <v>1753</v>
      </c>
      <c r="C992" s="24" t="str">
        <f t="shared" si="15"/>
        <v>562111 - Solid Waste Collection</v>
      </c>
      <c r="D992" s="22"/>
      <c r="E992" s="22" t="s">
        <v>3860</v>
      </c>
      <c r="F992" s="22"/>
    </row>
    <row r="993" spans="1:6" ht="11.25">
      <c r="A993" s="18">
        <v>562112</v>
      </c>
      <c r="B993" s="24" t="s">
        <v>1754</v>
      </c>
      <c r="C993" s="24" t="str">
        <f t="shared" si="15"/>
        <v>562112 - Hazardous Waste Collection</v>
      </c>
      <c r="D993" s="22"/>
      <c r="E993" s="22" t="s">
        <v>3860</v>
      </c>
      <c r="F993" s="22"/>
    </row>
    <row r="994" spans="1:6" ht="11.25">
      <c r="A994" s="18">
        <v>562119</v>
      </c>
      <c r="B994" s="24" t="s">
        <v>1755</v>
      </c>
      <c r="C994" s="24" t="str">
        <f t="shared" si="15"/>
        <v>562119 - Other Waste Collection</v>
      </c>
      <c r="D994" s="22"/>
      <c r="E994" s="22" t="s">
        <v>3860</v>
      </c>
      <c r="F994" s="22"/>
    </row>
    <row r="995" spans="1:6" ht="11.25">
      <c r="A995" s="18">
        <v>562211</v>
      </c>
      <c r="B995" s="24" t="s">
        <v>1756</v>
      </c>
      <c r="C995" s="24" t="str">
        <f t="shared" si="15"/>
        <v>562211 - Hazardous Waste Treatment and Disposal</v>
      </c>
      <c r="D995" s="22"/>
      <c r="E995" s="22" t="s">
        <v>3860</v>
      </c>
      <c r="F995" s="22"/>
    </row>
    <row r="996" spans="1:6" ht="11.25">
      <c r="A996" s="18">
        <v>562212</v>
      </c>
      <c r="B996" s="24" t="s">
        <v>1757</v>
      </c>
      <c r="C996" s="24" t="str">
        <f t="shared" si="15"/>
        <v>562212 - Solid Waste Landfill</v>
      </c>
      <c r="D996" s="22"/>
      <c r="E996" s="22" t="s">
        <v>3860</v>
      </c>
      <c r="F996" s="22"/>
    </row>
    <row r="997" spans="1:6" ht="11.25">
      <c r="A997" s="18">
        <v>562213</v>
      </c>
      <c r="B997" s="24" t="s">
        <v>1758</v>
      </c>
      <c r="C997" s="24" t="str">
        <f t="shared" si="15"/>
        <v>562213 - Solid Waste Combustors and Incinerators</v>
      </c>
      <c r="D997" s="22"/>
      <c r="E997" s="22" t="s">
        <v>3860</v>
      </c>
      <c r="F997" s="22"/>
    </row>
    <row r="998" spans="1:6" ht="11.25">
      <c r="A998" s="18">
        <v>562219</v>
      </c>
      <c r="B998" s="24" t="s">
        <v>1759</v>
      </c>
      <c r="C998" s="24" t="str">
        <f t="shared" si="15"/>
        <v>562219 - Other Nonhazardous Waste Treatment and Disposal</v>
      </c>
      <c r="D998" s="22"/>
      <c r="E998" s="22" t="s">
        <v>3860</v>
      </c>
      <c r="F998" s="22"/>
    </row>
    <row r="999" spans="1:6" ht="11.25">
      <c r="A999" s="18">
        <v>562910</v>
      </c>
      <c r="B999" s="24" t="s">
        <v>1760</v>
      </c>
      <c r="C999" s="24" t="str">
        <f t="shared" si="15"/>
        <v>562910 - Remediation Services</v>
      </c>
      <c r="D999" s="22"/>
      <c r="E999" s="22" t="s">
        <v>3860</v>
      </c>
      <c r="F999" s="22"/>
    </row>
    <row r="1000" spans="1:6" ht="11.25">
      <c r="A1000" s="18">
        <v>562920</v>
      </c>
      <c r="B1000" s="24" t="s">
        <v>1761</v>
      </c>
      <c r="C1000" s="24" t="str">
        <f t="shared" si="15"/>
        <v>562920 - Materials Recovery Facilities</v>
      </c>
      <c r="D1000" s="22"/>
      <c r="E1000" s="22" t="s">
        <v>3860</v>
      </c>
      <c r="F1000" s="22"/>
    </row>
    <row r="1001" spans="1:6" ht="11.25">
      <c r="A1001" s="18">
        <v>562991</v>
      </c>
      <c r="B1001" s="24" t="s">
        <v>1762</v>
      </c>
      <c r="C1001" s="24" t="str">
        <f t="shared" si="15"/>
        <v>562991 - Septic Tank and Related Services</v>
      </c>
      <c r="D1001" s="22"/>
      <c r="E1001" s="22" t="s">
        <v>3860</v>
      </c>
      <c r="F1001" s="22"/>
    </row>
    <row r="1002" spans="1:6" ht="11.25">
      <c r="A1002" s="18">
        <v>562998</v>
      </c>
      <c r="B1002" s="24" t="s">
        <v>1763</v>
      </c>
      <c r="C1002" s="24" t="str">
        <f t="shared" si="15"/>
        <v>562998 - All Other Miscellaneous Waste Management Services</v>
      </c>
      <c r="D1002" s="22"/>
      <c r="E1002" s="22" t="s">
        <v>3860</v>
      </c>
      <c r="F1002" s="22"/>
    </row>
    <row r="1003" spans="1:6" ht="11.25">
      <c r="A1003" s="18">
        <v>611110</v>
      </c>
      <c r="B1003" s="24" t="s">
        <v>1764</v>
      </c>
      <c r="C1003" s="24" t="str">
        <f t="shared" si="15"/>
        <v>611110 - Elementary and Secondary Schools</v>
      </c>
      <c r="D1003" s="22"/>
      <c r="E1003" s="22" t="s">
        <v>3860</v>
      </c>
      <c r="F1003" s="22"/>
    </row>
    <row r="1004" spans="1:6" ht="11.25">
      <c r="A1004" s="18">
        <v>611210</v>
      </c>
      <c r="B1004" s="24" t="s">
        <v>1765</v>
      </c>
      <c r="C1004" s="24" t="str">
        <f t="shared" si="15"/>
        <v>611210 - Junior Colleges</v>
      </c>
      <c r="D1004" s="22"/>
      <c r="E1004" s="22" t="s">
        <v>3860</v>
      </c>
      <c r="F1004" s="22"/>
    </row>
    <row r="1005" spans="1:6" ht="11.25">
      <c r="A1005" s="18">
        <v>611310</v>
      </c>
      <c r="B1005" s="24" t="s">
        <v>86</v>
      </c>
      <c r="C1005" s="24" t="str">
        <f t="shared" si="15"/>
        <v>611310 - Colleges, Universities, and Professional Schools</v>
      </c>
      <c r="D1005" s="22"/>
      <c r="E1005" s="22" t="s">
        <v>3860</v>
      </c>
      <c r="F1005" s="22"/>
    </row>
    <row r="1006" spans="1:6" ht="11.25">
      <c r="A1006" s="18">
        <v>611410</v>
      </c>
      <c r="B1006" s="24" t="s">
        <v>87</v>
      </c>
      <c r="C1006" s="24" t="str">
        <f t="shared" si="15"/>
        <v>611410 - Business and Secretarial Schools</v>
      </c>
      <c r="D1006" s="22"/>
      <c r="E1006" s="22" t="s">
        <v>3860</v>
      </c>
      <c r="F1006" s="22"/>
    </row>
    <row r="1007" spans="1:6" ht="11.25">
      <c r="A1007" s="18">
        <v>611420</v>
      </c>
      <c r="B1007" s="24" t="s">
        <v>88</v>
      </c>
      <c r="C1007" s="24" t="str">
        <f t="shared" si="15"/>
        <v>611420 - Computer Training</v>
      </c>
      <c r="D1007" s="22"/>
      <c r="E1007" s="22" t="s">
        <v>3860</v>
      </c>
      <c r="F1007" s="22"/>
    </row>
    <row r="1008" spans="1:6" ht="11.25">
      <c r="A1008" s="18">
        <v>611430</v>
      </c>
      <c r="B1008" s="24" t="s">
        <v>3615</v>
      </c>
      <c r="C1008" s="24" t="str">
        <f t="shared" si="15"/>
        <v>611430 - Professional and Management Development Training</v>
      </c>
      <c r="D1008" s="22"/>
      <c r="E1008" s="22" t="s">
        <v>3860</v>
      </c>
      <c r="F1008" s="22"/>
    </row>
    <row r="1009" spans="1:6" ht="11.25">
      <c r="A1009" s="18">
        <v>611511</v>
      </c>
      <c r="B1009" s="24" t="s">
        <v>3616</v>
      </c>
      <c r="C1009" s="24" t="str">
        <f t="shared" si="15"/>
        <v>611511 - Cosmetology and Barber Schools</v>
      </c>
      <c r="D1009" s="22"/>
      <c r="E1009" s="22" t="s">
        <v>3860</v>
      </c>
      <c r="F1009" s="22"/>
    </row>
    <row r="1010" spans="1:6" ht="11.25">
      <c r="A1010" s="18">
        <v>611512</v>
      </c>
      <c r="B1010" s="24" t="s">
        <v>3617</v>
      </c>
      <c r="C1010" s="24" t="str">
        <f t="shared" si="15"/>
        <v>611512 - Flight Training</v>
      </c>
      <c r="D1010" s="22"/>
      <c r="E1010" s="22" t="s">
        <v>3860</v>
      </c>
      <c r="F1010" s="22"/>
    </row>
    <row r="1011" spans="1:6" ht="11.25">
      <c r="A1011" s="18">
        <v>611513</v>
      </c>
      <c r="B1011" s="24" t="s">
        <v>3618</v>
      </c>
      <c r="C1011" s="24" t="str">
        <f t="shared" si="15"/>
        <v>611513 - Apprenticeship Training</v>
      </c>
      <c r="D1011" s="22"/>
      <c r="E1011" s="22" t="s">
        <v>3860</v>
      </c>
      <c r="F1011" s="22"/>
    </row>
    <row r="1012" spans="1:6" ht="11.25">
      <c r="A1012" s="18">
        <v>611519</v>
      </c>
      <c r="B1012" s="24" t="s">
        <v>3619</v>
      </c>
      <c r="C1012" s="24" t="str">
        <f t="shared" si="15"/>
        <v>611519 - Other Technical and Trade Schools</v>
      </c>
      <c r="D1012" s="22"/>
      <c r="E1012" s="22" t="s">
        <v>3860</v>
      </c>
      <c r="F1012" s="22"/>
    </row>
    <row r="1013" spans="1:6" ht="11.25">
      <c r="A1013" s="18">
        <v>611610</v>
      </c>
      <c r="B1013" s="24" t="s">
        <v>3620</v>
      </c>
      <c r="C1013" s="24" t="str">
        <f t="shared" si="15"/>
        <v>611610 - Fine Arts Schools</v>
      </c>
      <c r="D1013" s="22"/>
      <c r="E1013" s="22" t="s">
        <v>3860</v>
      </c>
      <c r="F1013" s="22"/>
    </row>
    <row r="1014" spans="1:6" ht="11.25">
      <c r="A1014" s="18">
        <v>611620</v>
      </c>
      <c r="B1014" s="24" t="s">
        <v>3621</v>
      </c>
      <c r="C1014" s="24" t="str">
        <f t="shared" si="15"/>
        <v>611620 - Sports and Recreation Instruction</v>
      </c>
      <c r="D1014" s="22"/>
      <c r="E1014" s="22" t="s">
        <v>3860</v>
      </c>
      <c r="F1014" s="22"/>
    </row>
    <row r="1015" spans="1:6" ht="11.25">
      <c r="A1015" s="18">
        <v>611630</v>
      </c>
      <c r="B1015" s="24" t="s">
        <v>3622</v>
      </c>
      <c r="C1015" s="24" t="str">
        <f t="shared" si="15"/>
        <v>611630 - Language Schools</v>
      </c>
      <c r="D1015" s="22"/>
      <c r="E1015" s="22" t="s">
        <v>3860</v>
      </c>
      <c r="F1015" s="22"/>
    </row>
    <row r="1016" spans="1:6" ht="11.25">
      <c r="A1016" s="18">
        <v>611691</v>
      </c>
      <c r="B1016" s="24" t="s">
        <v>3623</v>
      </c>
      <c r="C1016" s="24" t="str">
        <f t="shared" si="15"/>
        <v>611691 - Exam Preparation and Tutoring</v>
      </c>
      <c r="D1016" s="22"/>
      <c r="E1016" s="22" t="s">
        <v>3860</v>
      </c>
      <c r="F1016" s="22"/>
    </row>
    <row r="1017" spans="1:6" ht="11.25">
      <c r="A1017" s="18">
        <v>611692</v>
      </c>
      <c r="B1017" s="24" t="s">
        <v>3624</v>
      </c>
      <c r="C1017" s="24" t="str">
        <f t="shared" si="15"/>
        <v>611692 - Automobile Driving Schools</v>
      </c>
      <c r="D1017" s="22"/>
      <c r="E1017" s="22" t="s">
        <v>3860</v>
      </c>
      <c r="F1017" s="22"/>
    </row>
    <row r="1018" spans="1:6" ht="11.25">
      <c r="A1018" s="18">
        <v>611699</v>
      </c>
      <c r="B1018" s="24" t="s">
        <v>3625</v>
      </c>
      <c r="C1018" s="24" t="str">
        <f t="shared" si="15"/>
        <v>611699 - All Other Miscellaneous Schools and Instruction</v>
      </c>
      <c r="D1018" s="22"/>
      <c r="E1018" s="22" t="s">
        <v>3860</v>
      </c>
      <c r="F1018" s="22"/>
    </row>
    <row r="1019" spans="1:6" ht="11.25">
      <c r="A1019" s="18">
        <v>611710</v>
      </c>
      <c r="B1019" s="24" t="s">
        <v>3626</v>
      </c>
      <c r="C1019" s="24" t="str">
        <f t="shared" si="15"/>
        <v>611710 - Educational Support Services</v>
      </c>
      <c r="D1019" s="22"/>
      <c r="E1019" s="22" t="s">
        <v>3860</v>
      </c>
      <c r="F1019" s="22"/>
    </row>
    <row r="1020" spans="1:6" ht="11.25">
      <c r="A1020" s="18">
        <v>621111</v>
      </c>
      <c r="B1020" s="24" t="s">
        <v>3627</v>
      </c>
      <c r="C1020" s="24" t="str">
        <f t="shared" si="15"/>
        <v>621111 - Offices of Physicians (except Mental Health Specialists)</v>
      </c>
      <c r="D1020" s="22"/>
      <c r="E1020" s="22" t="s">
        <v>3860</v>
      </c>
      <c r="F1020" s="22"/>
    </row>
    <row r="1021" spans="1:6" ht="11.25">
      <c r="A1021" s="18">
        <v>621112</v>
      </c>
      <c r="B1021" s="24" t="s">
        <v>3628</v>
      </c>
      <c r="C1021" s="24" t="str">
        <f t="shared" si="15"/>
        <v>621112 - Offices of Physicians, Mental Health Specialists</v>
      </c>
      <c r="D1021" s="22"/>
      <c r="E1021" s="22" t="s">
        <v>3860</v>
      </c>
      <c r="F1021" s="22"/>
    </row>
    <row r="1022" spans="1:6" ht="11.25">
      <c r="A1022" s="18">
        <v>621210</v>
      </c>
      <c r="B1022" s="24" t="s">
        <v>3629</v>
      </c>
      <c r="C1022" s="24" t="str">
        <f t="shared" si="15"/>
        <v>621210 - Offices of Dentists</v>
      </c>
      <c r="D1022" s="22"/>
      <c r="E1022" s="22" t="s">
        <v>3860</v>
      </c>
      <c r="F1022" s="22"/>
    </row>
    <row r="1023" spans="1:6" ht="11.25">
      <c r="A1023" s="18">
        <v>621310</v>
      </c>
      <c r="B1023" s="24" t="s">
        <v>3630</v>
      </c>
      <c r="C1023" s="24" t="str">
        <f t="shared" si="15"/>
        <v>621310 - Offices of Chiropractors</v>
      </c>
      <c r="D1023" s="22"/>
      <c r="E1023" s="22" t="s">
        <v>3860</v>
      </c>
      <c r="F1023" s="22"/>
    </row>
    <row r="1024" spans="1:6" ht="11.25">
      <c r="A1024" s="18">
        <v>621320</v>
      </c>
      <c r="B1024" s="24" t="s">
        <v>3631</v>
      </c>
      <c r="C1024" s="24" t="str">
        <f t="shared" si="15"/>
        <v>621320 - Offices of Optometrists</v>
      </c>
      <c r="D1024" s="22"/>
      <c r="E1024" s="22" t="s">
        <v>3860</v>
      </c>
      <c r="F1024" s="22"/>
    </row>
    <row r="1025" spans="1:6" ht="11.25">
      <c r="A1025" s="18">
        <v>621330</v>
      </c>
      <c r="B1025" s="24" t="s">
        <v>3632</v>
      </c>
      <c r="C1025" s="24" t="str">
        <f t="shared" si="15"/>
        <v>621330 - Offices of Mental Health Practitioners (except Physicians)</v>
      </c>
      <c r="D1025" s="22"/>
      <c r="E1025" s="22" t="s">
        <v>3860</v>
      </c>
      <c r="F1025" s="22"/>
    </row>
    <row r="1026" spans="1:6" ht="11.25">
      <c r="A1026" s="18">
        <v>621340</v>
      </c>
      <c r="B1026" s="24" t="s">
        <v>3633</v>
      </c>
      <c r="C1026" s="24" t="str">
        <f aca="true" t="shared" si="16" ref="C1026:C1089">A1026&amp;" - "&amp;B1026</f>
        <v>621340 - Offices of Physical, Occupational and Speech Therapists, and Audiologists</v>
      </c>
      <c r="D1026" s="22"/>
      <c r="E1026" s="22" t="s">
        <v>3860</v>
      </c>
      <c r="F1026" s="22"/>
    </row>
    <row r="1027" spans="1:6" ht="11.25">
      <c r="A1027" s="18">
        <v>621391</v>
      </c>
      <c r="B1027" s="24" t="s">
        <v>3634</v>
      </c>
      <c r="C1027" s="24" t="str">
        <f t="shared" si="16"/>
        <v>621391 - Offices of Podiatrists</v>
      </c>
      <c r="D1027" s="22"/>
      <c r="E1027" s="22" t="s">
        <v>3860</v>
      </c>
      <c r="F1027" s="22"/>
    </row>
    <row r="1028" spans="1:6" ht="11.25">
      <c r="A1028" s="18">
        <v>621399</v>
      </c>
      <c r="B1028" s="24" t="s">
        <v>3635</v>
      </c>
      <c r="C1028" s="24" t="str">
        <f t="shared" si="16"/>
        <v>621399 - Offices of All Other Miscellaneous Health Practitioners</v>
      </c>
      <c r="D1028" s="22"/>
      <c r="E1028" s="22" t="s">
        <v>3860</v>
      </c>
      <c r="F1028" s="22"/>
    </row>
    <row r="1029" spans="1:6" ht="11.25">
      <c r="A1029" s="18">
        <v>621410</v>
      </c>
      <c r="B1029" s="24" t="s">
        <v>3636</v>
      </c>
      <c r="C1029" s="24" t="str">
        <f t="shared" si="16"/>
        <v>621410 - Family Planning Centers</v>
      </c>
      <c r="D1029" s="22"/>
      <c r="E1029" s="22" t="s">
        <v>3860</v>
      </c>
      <c r="F1029" s="22"/>
    </row>
    <row r="1030" spans="1:6" ht="11.25">
      <c r="A1030" s="18">
        <v>621420</v>
      </c>
      <c r="B1030" s="24" t="s">
        <v>3637</v>
      </c>
      <c r="C1030" s="24" t="str">
        <f t="shared" si="16"/>
        <v>621420 - Outpatient Mental Health and Substance Abuse Centers</v>
      </c>
      <c r="D1030" s="22"/>
      <c r="E1030" s="22" t="s">
        <v>3860</v>
      </c>
      <c r="F1030" s="22"/>
    </row>
    <row r="1031" spans="1:6" ht="11.25">
      <c r="A1031" s="18">
        <v>621491</v>
      </c>
      <c r="B1031" s="24" t="s">
        <v>3638</v>
      </c>
      <c r="C1031" s="24" t="str">
        <f t="shared" si="16"/>
        <v>621491 - HMO Medical Centers</v>
      </c>
      <c r="D1031" s="22"/>
      <c r="E1031" s="22" t="s">
        <v>3860</v>
      </c>
      <c r="F1031" s="22"/>
    </row>
    <row r="1032" spans="1:6" ht="11.25">
      <c r="A1032" s="18">
        <v>621492</v>
      </c>
      <c r="B1032" s="24" t="s">
        <v>3639</v>
      </c>
      <c r="C1032" s="24" t="str">
        <f t="shared" si="16"/>
        <v>621492 - Kidney Dialysis Centers</v>
      </c>
      <c r="D1032" s="22"/>
      <c r="E1032" s="22" t="s">
        <v>3860</v>
      </c>
      <c r="F1032" s="22"/>
    </row>
    <row r="1033" spans="1:6" ht="11.25">
      <c r="A1033" s="18">
        <v>621493</v>
      </c>
      <c r="B1033" s="24" t="s">
        <v>3640</v>
      </c>
      <c r="C1033" s="24" t="str">
        <f t="shared" si="16"/>
        <v>621493 - Freestanding Ambulatory Surgical and Emergency Centers</v>
      </c>
      <c r="D1033" s="22"/>
      <c r="E1033" s="22" t="s">
        <v>3860</v>
      </c>
      <c r="F1033" s="22"/>
    </row>
    <row r="1034" spans="1:6" ht="11.25">
      <c r="A1034" s="18">
        <v>621498</v>
      </c>
      <c r="B1034" s="24" t="s">
        <v>3641</v>
      </c>
      <c r="C1034" s="24" t="str">
        <f t="shared" si="16"/>
        <v>621498 - All Other Outpatient Care Centers</v>
      </c>
      <c r="D1034" s="22"/>
      <c r="E1034" s="22" t="s">
        <v>3860</v>
      </c>
      <c r="F1034" s="22"/>
    </row>
    <row r="1035" spans="1:6" ht="11.25">
      <c r="A1035" s="18">
        <v>621511</v>
      </c>
      <c r="B1035" s="24" t="s">
        <v>3642</v>
      </c>
      <c r="C1035" s="24" t="str">
        <f t="shared" si="16"/>
        <v>621511 - Medical Laboratories</v>
      </c>
      <c r="D1035" s="22"/>
      <c r="E1035" s="22" t="s">
        <v>3860</v>
      </c>
      <c r="F1035" s="22"/>
    </row>
    <row r="1036" spans="1:6" ht="11.25">
      <c r="A1036" s="18">
        <v>621512</v>
      </c>
      <c r="B1036" s="24" t="s">
        <v>3643</v>
      </c>
      <c r="C1036" s="24" t="str">
        <f t="shared" si="16"/>
        <v>621512 - Diagnostic Imaging Centers</v>
      </c>
      <c r="D1036" s="22"/>
      <c r="E1036" s="22" t="s">
        <v>3860</v>
      </c>
      <c r="F1036" s="22"/>
    </row>
    <row r="1037" spans="1:6" ht="11.25">
      <c r="A1037" s="18">
        <v>621610</v>
      </c>
      <c r="B1037" s="24" t="s">
        <v>3644</v>
      </c>
      <c r="C1037" s="24" t="str">
        <f t="shared" si="16"/>
        <v>621610 - Home Health Care Services</v>
      </c>
      <c r="D1037" s="22"/>
      <c r="E1037" s="22" t="s">
        <v>3860</v>
      </c>
      <c r="F1037" s="22"/>
    </row>
    <row r="1038" spans="1:6" ht="11.25">
      <c r="A1038" s="18">
        <v>621910</v>
      </c>
      <c r="B1038" s="24" t="s">
        <v>3645</v>
      </c>
      <c r="C1038" s="24" t="str">
        <f t="shared" si="16"/>
        <v>621910 - Ambulance Services</v>
      </c>
      <c r="D1038" s="22"/>
      <c r="E1038" s="22" t="s">
        <v>3860</v>
      </c>
      <c r="F1038" s="22"/>
    </row>
    <row r="1039" spans="1:6" ht="11.25">
      <c r="A1039" s="18">
        <v>621991</v>
      </c>
      <c r="B1039" s="24" t="s">
        <v>3646</v>
      </c>
      <c r="C1039" s="24" t="str">
        <f t="shared" si="16"/>
        <v>621991 - Blood and Organ Banks</v>
      </c>
      <c r="D1039" s="22"/>
      <c r="E1039" s="22" t="s">
        <v>3860</v>
      </c>
      <c r="F1039" s="22"/>
    </row>
    <row r="1040" spans="1:6" ht="11.25">
      <c r="A1040" s="18">
        <v>621999</v>
      </c>
      <c r="B1040" s="24" t="s">
        <v>3647</v>
      </c>
      <c r="C1040" s="24" t="str">
        <f t="shared" si="16"/>
        <v>621999 - All Other Miscellaneous Ambulatory Health Care Services</v>
      </c>
      <c r="D1040" s="22"/>
      <c r="E1040" s="22" t="s">
        <v>3860</v>
      </c>
      <c r="F1040" s="22"/>
    </row>
    <row r="1041" spans="1:6" ht="11.25">
      <c r="A1041" s="18">
        <v>622110</v>
      </c>
      <c r="B1041" s="24" t="s">
        <v>1465</v>
      </c>
      <c r="C1041" s="24" t="str">
        <f t="shared" si="16"/>
        <v>622110 - General Medical and Surgical Hospitals</v>
      </c>
      <c r="D1041" s="22"/>
      <c r="E1041" s="22" t="s">
        <v>3860</v>
      </c>
      <c r="F1041" s="22"/>
    </row>
    <row r="1042" spans="1:6" ht="11.25">
      <c r="A1042" s="18">
        <v>622210</v>
      </c>
      <c r="B1042" s="24" t="s">
        <v>1466</v>
      </c>
      <c r="C1042" s="24" t="str">
        <f t="shared" si="16"/>
        <v>622210 - Psychiatric and Substance Abuse Hospitals</v>
      </c>
      <c r="D1042" s="22"/>
      <c r="E1042" s="22" t="s">
        <v>3860</v>
      </c>
      <c r="F1042" s="22"/>
    </row>
    <row r="1043" spans="1:6" ht="11.25">
      <c r="A1043" s="18">
        <v>622310</v>
      </c>
      <c r="B1043" s="24" t="s">
        <v>3944</v>
      </c>
      <c r="C1043" s="24" t="str">
        <f t="shared" si="16"/>
        <v>622310 - Specialty (except Psychiatric and Substance Abuse) Hospitals</v>
      </c>
      <c r="D1043" s="22"/>
      <c r="E1043" s="22" t="s">
        <v>3860</v>
      </c>
      <c r="F1043" s="22"/>
    </row>
    <row r="1044" spans="1:6" ht="11.25">
      <c r="A1044" s="18">
        <v>623110</v>
      </c>
      <c r="B1044" s="24" t="s">
        <v>3945</v>
      </c>
      <c r="C1044" s="24" t="str">
        <f t="shared" si="16"/>
        <v>623110 - Nursing Care Facilities</v>
      </c>
      <c r="D1044" s="22"/>
      <c r="E1044" s="22" t="s">
        <v>3860</v>
      </c>
      <c r="F1044" s="22"/>
    </row>
    <row r="1045" spans="1:6" ht="11.25">
      <c r="A1045" s="18">
        <v>623210</v>
      </c>
      <c r="B1045" s="24" t="s">
        <v>3946</v>
      </c>
      <c r="C1045" s="24" t="str">
        <f t="shared" si="16"/>
        <v>623210 - Residential Mental Retardation Facilities</v>
      </c>
      <c r="D1045" s="22"/>
      <c r="E1045" s="22" t="s">
        <v>3860</v>
      </c>
      <c r="F1045" s="22"/>
    </row>
    <row r="1046" spans="1:6" ht="11.25">
      <c r="A1046" s="18">
        <v>623220</v>
      </c>
      <c r="B1046" s="24" t="s">
        <v>929</v>
      </c>
      <c r="C1046" s="24" t="str">
        <f t="shared" si="16"/>
        <v>623220 - Residential Mental Health and Substance Abuse Facilities</v>
      </c>
      <c r="D1046" s="22"/>
      <c r="E1046" s="22" t="s">
        <v>3860</v>
      </c>
      <c r="F1046" s="22"/>
    </row>
    <row r="1047" spans="1:6" ht="11.25">
      <c r="A1047" s="18">
        <v>623311</v>
      </c>
      <c r="B1047" s="24" t="s">
        <v>930</v>
      </c>
      <c r="C1047" s="24" t="str">
        <f t="shared" si="16"/>
        <v>623311 - Continuing Care Retirement Communities</v>
      </c>
      <c r="D1047" s="22"/>
      <c r="E1047" s="22" t="s">
        <v>3860</v>
      </c>
      <c r="F1047" s="22"/>
    </row>
    <row r="1048" spans="1:6" ht="11.25">
      <c r="A1048" s="18">
        <v>623312</v>
      </c>
      <c r="B1048" s="24" t="s">
        <v>931</v>
      </c>
      <c r="C1048" s="24" t="str">
        <f t="shared" si="16"/>
        <v>623312 - Homes for the Elderly</v>
      </c>
      <c r="D1048" s="22"/>
      <c r="E1048" s="22" t="s">
        <v>3860</v>
      </c>
      <c r="F1048" s="22"/>
    </row>
    <row r="1049" spans="1:6" ht="11.25">
      <c r="A1049" s="18">
        <v>623990</v>
      </c>
      <c r="B1049" s="24" t="s">
        <v>932</v>
      </c>
      <c r="C1049" s="24" t="str">
        <f t="shared" si="16"/>
        <v>623990 - Other Residential Care Facilities</v>
      </c>
      <c r="D1049" s="22"/>
      <c r="E1049" s="22" t="s">
        <v>3860</v>
      </c>
      <c r="F1049" s="22"/>
    </row>
    <row r="1050" spans="1:6" ht="11.25">
      <c r="A1050" s="18">
        <v>624110</v>
      </c>
      <c r="B1050" s="24" t="s">
        <v>933</v>
      </c>
      <c r="C1050" s="24" t="str">
        <f t="shared" si="16"/>
        <v>624110 - Child and Youth Services</v>
      </c>
      <c r="D1050" s="22"/>
      <c r="E1050" s="22" t="s">
        <v>3860</v>
      </c>
      <c r="F1050" s="22"/>
    </row>
    <row r="1051" spans="1:6" ht="11.25">
      <c r="A1051" s="18">
        <v>624120</v>
      </c>
      <c r="B1051" s="24" t="s">
        <v>2703</v>
      </c>
      <c r="C1051" s="24" t="str">
        <f t="shared" si="16"/>
        <v>624120 - Services for the Elderly and Persons with Disabilities</v>
      </c>
      <c r="D1051" s="22"/>
      <c r="E1051" s="22" t="s">
        <v>3860</v>
      </c>
      <c r="F1051" s="22"/>
    </row>
    <row r="1052" spans="1:6" ht="11.25">
      <c r="A1052" s="18">
        <v>624190</v>
      </c>
      <c r="B1052" s="24" t="s">
        <v>2704</v>
      </c>
      <c r="C1052" s="24" t="str">
        <f t="shared" si="16"/>
        <v>624190 - Other Individual and Family Services</v>
      </c>
      <c r="D1052" s="22"/>
      <c r="E1052" s="22" t="s">
        <v>3860</v>
      </c>
      <c r="F1052" s="22"/>
    </row>
    <row r="1053" spans="1:6" ht="11.25">
      <c r="A1053" s="18">
        <v>624210</v>
      </c>
      <c r="B1053" s="24" t="s">
        <v>2705</v>
      </c>
      <c r="C1053" s="24" t="str">
        <f t="shared" si="16"/>
        <v>624210 - Community Food Services</v>
      </c>
      <c r="D1053" s="22"/>
      <c r="E1053" s="22" t="s">
        <v>3860</v>
      </c>
      <c r="F1053" s="22"/>
    </row>
    <row r="1054" spans="1:6" ht="11.25">
      <c r="A1054" s="18">
        <v>624221</v>
      </c>
      <c r="B1054" s="24" t="s">
        <v>2706</v>
      </c>
      <c r="C1054" s="24" t="str">
        <f t="shared" si="16"/>
        <v>624221 - Temporary Shelters</v>
      </c>
      <c r="D1054" s="22"/>
      <c r="E1054" s="22" t="s">
        <v>3860</v>
      </c>
      <c r="F1054" s="22"/>
    </row>
    <row r="1055" spans="1:6" ht="11.25">
      <c r="A1055" s="18">
        <v>624229</v>
      </c>
      <c r="B1055" s="24" t="s">
        <v>1089</v>
      </c>
      <c r="C1055" s="24" t="str">
        <f t="shared" si="16"/>
        <v>624229 - Other Community Housing Services</v>
      </c>
      <c r="D1055" s="22"/>
      <c r="E1055" s="22" t="s">
        <v>3860</v>
      </c>
      <c r="F1055" s="22"/>
    </row>
    <row r="1056" spans="1:6" ht="11.25">
      <c r="A1056" s="18">
        <v>624230</v>
      </c>
      <c r="B1056" s="24" t="s">
        <v>1090</v>
      </c>
      <c r="C1056" s="24" t="str">
        <f t="shared" si="16"/>
        <v>624230 - Emergency and Other Relief Services</v>
      </c>
      <c r="D1056" s="22"/>
      <c r="E1056" s="22" t="s">
        <v>3860</v>
      </c>
      <c r="F1056" s="22"/>
    </row>
    <row r="1057" spans="1:6" ht="11.25">
      <c r="A1057" s="18">
        <v>624310</v>
      </c>
      <c r="B1057" s="24" t="s">
        <v>1091</v>
      </c>
      <c r="C1057" s="24" t="str">
        <f t="shared" si="16"/>
        <v>624310 - Vocational Rehabilitation Services</v>
      </c>
      <c r="D1057" s="22"/>
      <c r="E1057" s="22" t="s">
        <v>3860</v>
      </c>
      <c r="F1057" s="22"/>
    </row>
    <row r="1058" spans="1:6" ht="11.25">
      <c r="A1058" s="18">
        <v>624410</v>
      </c>
      <c r="B1058" s="24" t="s">
        <v>1092</v>
      </c>
      <c r="C1058" s="24" t="str">
        <f t="shared" si="16"/>
        <v>624410 - Child Day Care Services</v>
      </c>
      <c r="D1058" s="22"/>
      <c r="E1058" s="22" t="s">
        <v>3860</v>
      </c>
      <c r="F1058" s="22"/>
    </row>
    <row r="1059" spans="1:6" ht="11.25">
      <c r="A1059" s="18">
        <v>711110</v>
      </c>
      <c r="B1059" s="24" t="s">
        <v>581</v>
      </c>
      <c r="C1059" s="24" t="str">
        <f t="shared" si="16"/>
        <v>711110 - Theater Companies and Dinner Theaters</v>
      </c>
      <c r="D1059" s="22"/>
      <c r="E1059" s="22" t="s">
        <v>3860</v>
      </c>
      <c r="F1059" s="22"/>
    </row>
    <row r="1060" spans="1:6" ht="11.25">
      <c r="A1060" s="18">
        <v>711120</v>
      </c>
      <c r="B1060" s="24" t="s">
        <v>582</v>
      </c>
      <c r="C1060" s="24" t="str">
        <f t="shared" si="16"/>
        <v>711120 - Dance Companies</v>
      </c>
      <c r="D1060" s="22"/>
      <c r="E1060" s="22" t="s">
        <v>3860</v>
      </c>
      <c r="F1060" s="22"/>
    </row>
    <row r="1061" spans="1:6" ht="11.25">
      <c r="A1061" s="18">
        <v>711130</v>
      </c>
      <c r="B1061" s="24" t="s">
        <v>583</v>
      </c>
      <c r="C1061" s="24" t="str">
        <f t="shared" si="16"/>
        <v>711130 - Musical Groups and Artists</v>
      </c>
      <c r="D1061" s="22"/>
      <c r="E1061" s="22" t="s">
        <v>3860</v>
      </c>
      <c r="F1061" s="22"/>
    </row>
    <row r="1062" spans="1:6" ht="11.25">
      <c r="A1062" s="18">
        <v>711190</v>
      </c>
      <c r="B1062" s="24" t="s">
        <v>584</v>
      </c>
      <c r="C1062" s="24" t="str">
        <f t="shared" si="16"/>
        <v>711190 - Other Performing Arts Companies</v>
      </c>
      <c r="D1062" s="22"/>
      <c r="E1062" s="22" t="s">
        <v>3860</v>
      </c>
      <c r="F1062" s="22"/>
    </row>
    <row r="1063" spans="1:6" ht="11.25">
      <c r="A1063" s="18">
        <v>711211</v>
      </c>
      <c r="B1063" s="24" t="s">
        <v>585</v>
      </c>
      <c r="C1063" s="24" t="str">
        <f t="shared" si="16"/>
        <v>711211 - Sports Teams and Clubs</v>
      </c>
      <c r="D1063" s="22"/>
      <c r="E1063" s="22" t="s">
        <v>3860</v>
      </c>
      <c r="F1063" s="22"/>
    </row>
    <row r="1064" spans="1:6" ht="11.25">
      <c r="A1064" s="18">
        <v>711212</v>
      </c>
      <c r="B1064" s="24" t="s">
        <v>586</v>
      </c>
      <c r="C1064" s="24" t="str">
        <f t="shared" si="16"/>
        <v>711212 - Racetracks</v>
      </c>
      <c r="D1064" s="22"/>
      <c r="E1064" s="22" t="s">
        <v>3860</v>
      </c>
      <c r="F1064" s="22"/>
    </row>
    <row r="1065" spans="1:6" ht="11.25">
      <c r="A1065" s="18">
        <v>711219</v>
      </c>
      <c r="B1065" s="24" t="s">
        <v>587</v>
      </c>
      <c r="C1065" s="24" t="str">
        <f t="shared" si="16"/>
        <v>711219 - Other Spectator Sports</v>
      </c>
      <c r="D1065" s="22"/>
      <c r="E1065" s="22" t="s">
        <v>3860</v>
      </c>
      <c r="F1065" s="22"/>
    </row>
    <row r="1066" spans="1:6" ht="11.25">
      <c r="A1066" s="18">
        <v>711310</v>
      </c>
      <c r="B1066" s="24" t="s">
        <v>588</v>
      </c>
      <c r="C1066" s="24" t="str">
        <f t="shared" si="16"/>
        <v>711310 - Promoters of Performing Arts, Sports, and Similar Events with Facilities</v>
      </c>
      <c r="D1066" s="22"/>
      <c r="E1066" s="22" t="s">
        <v>3860</v>
      </c>
      <c r="F1066" s="22"/>
    </row>
    <row r="1067" spans="1:6" ht="11.25">
      <c r="A1067" s="18">
        <v>711320</v>
      </c>
      <c r="B1067" s="24" t="s">
        <v>589</v>
      </c>
      <c r="C1067" s="24" t="str">
        <f t="shared" si="16"/>
        <v>711320 - Promoters of Performing Arts, Sports, and Similar Events without Facilities</v>
      </c>
      <c r="D1067" s="22"/>
      <c r="E1067" s="22" t="s">
        <v>3860</v>
      </c>
      <c r="F1067" s="22"/>
    </row>
    <row r="1068" spans="1:6" ht="11.25">
      <c r="A1068" s="18">
        <v>711410</v>
      </c>
      <c r="B1068" s="24" t="s">
        <v>590</v>
      </c>
      <c r="C1068" s="24" t="str">
        <f t="shared" si="16"/>
        <v>711410 - Agents and Managers for Artists, Athletes, Entertainers, and Other Public Figures</v>
      </c>
      <c r="D1068" s="22"/>
      <c r="E1068" s="22" t="s">
        <v>3860</v>
      </c>
      <c r="F1068" s="22"/>
    </row>
    <row r="1069" spans="1:6" ht="11.25">
      <c r="A1069" s="18">
        <v>711510</v>
      </c>
      <c r="B1069" s="24" t="s">
        <v>2610</v>
      </c>
      <c r="C1069" s="24" t="str">
        <f t="shared" si="16"/>
        <v>711510 -  Independent Artists, Writers, and Performers</v>
      </c>
      <c r="D1069" s="22"/>
      <c r="E1069" s="22" t="s">
        <v>3860</v>
      </c>
      <c r="F1069" s="22"/>
    </row>
    <row r="1070" spans="1:6" ht="11.25">
      <c r="A1070" s="18">
        <v>712110</v>
      </c>
      <c r="B1070" s="24" t="s">
        <v>591</v>
      </c>
      <c r="C1070" s="24" t="str">
        <f t="shared" si="16"/>
        <v>712110 - Museums</v>
      </c>
      <c r="D1070" s="22"/>
      <c r="E1070" s="22" t="s">
        <v>3860</v>
      </c>
      <c r="F1070" s="22"/>
    </row>
    <row r="1071" spans="1:6" ht="11.25">
      <c r="A1071" s="18">
        <v>712120</v>
      </c>
      <c r="B1071" s="24" t="s">
        <v>592</v>
      </c>
      <c r="C1071" s="24" t="str">
        <f t="shared" si="16"/>
        <v>712120 - Historical Sites</v>
      </c>
      <c r="D1071" s="22"/>
      <c r="E1071" s="22" t="s">
        <v>3860</v>
      </c>
      <c r="F1071" s="22"/>
    </row>
    <row r="1072" spans="1:6" ht="11.25">
      <c r="A1072" s="18">
        <v>712130</v>
      </c>
      <c r="B1072" s="24" t="s">
        <v>593</v>
      </c>
      <c r="C1072" s="24" t="str">
        <f t="shared" si="16"/>
        <v>712130 - Zoos and Botanical Gardens</v>
      </c>
      <c r="D1072" s="22"/>
      <c r="E1072" s="22" t="s">
        <v>3860</v>
      </c>
      <c r="F1072" s="22"/>
    </row>
    <row r="1073" spans="1:6" ht="11.25">
      <c r="A1073" s="18">
        <v>712190</v>
      </c>
      <c r="B1073" s="24" t="s">
        <v>594</v>
      </c>
      <c r="C1073" s="24" t="str">
        <f t="shared" si="16"/>
        <v>712190 - Nature Parks and Other Similar Institutions</v>
      </c>
      <c r="D1073" s="22"/>
      <c r="E1073" s="22" t="s">
        <v>3860</v>
      </c>
      <c r="F1073" s="22"/>
    </row>
    <row r="1074" spans="1:6" ht="11.25">
      <c r="A1074" s="18">
        <v>713110</v>
      </c>
      <c r="B1074" s="24" t="s">
        <v>595</v>
      </c>
      <c r="C1074" s="24" t="str">
        <f t="shared" si="16"/>
        <v>713110 - Amusement and Theme Parks</v>
      </c>
      <c r="D1074" s="22"/>
      <c r="E1074" s="22" t="s">
        <v>3860</v>
      </c>
      <c r="F1074" s="22"/>
    </row>
    <row r="1075" spans="1:6" ht="11.25">
      <c r="A1075" s="18">
        <v>713120</v>
      </c>
      <c r="B1075" s="24" t="s">
        <v>596</v>
      </c>
      <c r="C1075" s="24" t="str">
        <f t="shared" si="16"/>
        <v>713120 - Amusement Arcades</v>
      </c>
      <c r="D1075" s="22"/>
      <c r="E1075" s="22" t="s">
        <v>3860</v>
      </c>
      <c r="F1075" s="22"/>
    </row>
    <row r="1076" spans="1:6" ht="11.25">
      <c r="A1076" s="18">
        <v>713210</v>
      </c>
      <c r="B1076" s="24" t="s">
        <v>597</v>
      </c>
      <c r="C1076" s="24" t="str">
        <f t="shared" si="16"/>
        <v>713210 - Casinos (except Casino Hotels)</v>
      </c>
      <c r="D1076" s="22"/>
      <c r="E1076" s="22" t="s">
        <v>3860</v>
      </c>
      <c r="F1076" s="22"/>
    </row>
    <row r="1077" spans="1:6" ht="11.25">
      <c r="A1077" s="18">
        <v>713290</v>
      </c>
      <c r="B1077" s="24" t="s">
        <v>598</v>
      </c>
      <c r="C1077" s="24" t="str">
        <f t="shared" si="16"/>
        <v>713290 - Other Gambling Industries</v>
      </c>
      <c r="D1077" s="22"/>
      <c r="E1077" s="22" t="s">
        <v>3860</v>
      </c>
      <c r="F1077" s="22"/>
    </row>
    <row r="1078" spans="1:6" ht="11.25">
      <c r="A1078" s="18">
        <v>713910</v>
      </c>
      <c r="B1078" s="24" t="s">
        <v>599</v>
      </c>
      <c r="C1078" s="24" t="str">
        <f t="shared" si="16"/>
        <v>713910 - Golf Courses and Country Clubs</v>
      </c>
      <c r="D1078" s="22"/>
      <c r="E1078" s="22" t="s">
        <v>3860</v>
      </c>
      <c r="F1078" s="22"/>
    </row>
    <row r="1079" spans="1:6" ht="11.25">
      <c r="A1079" s="18">
        <v>713920</v>
      </c>
      <c r="B1079" s="24" t="s">
        <v>600</v>
      </c>
      <c r="C1079" s="24" t="str">
        <f t="shared" si="16"/>
        <v>713920 - Skiing Facilities</v>
      </c>
      <c r="D1079" s="22"/>
      <c r="E1079" s="22" t="s">
        <v>3860</v>
      </c>
      <c r="F1079" s="22"/>
    </row>
    <row r="1080" spans="1:6" ht="11.25">
      <c r="A1080" s="18">
        <v>713930</v>
      </c>
      <c r="B1080" s="24" t="s">
        <v>601</v>
      </c>
      <c r="C1080" s="24" t="str">
        <f t="shared" si="16"/>
        <v>713930 - Marinas</v>
      </c>
      <c r="D1080" s="22"/>
      <c r="E1080" s="22" t="s">
        <v>3860</v>
      </c>
      <c r="F1080" s="22"/>
    </row>
    <row r="1081" spans="1:6" ht="11.25">
      <c r="A1081" s="18">
        <v>713940</v>
      </c>
      <c r="B1081" s="24" t="s">
        <v>602</v>
      </c>
      <c r="C1081" s="24" t="str">
        <f t="shared" si="16"/>
        <v>713940 - Fitness and Recreational Sports Centers</v>
      </c>
      <c r="D1081" s="22"/>
      <c r="E1081" s="22" t="s">
        <v>3860</v>
      </c>
      <c r="F1081" s="22"/>
    </row>
    <row r="1082" spans="1:6" ht="11.25">
      <c r="A1082" s="18">
        <v>713950</v>
      </c>
      <c r="B1082" s="24" t="s">
        <v>603</v>
      </c>
      <c r="C1082" s="24" t="str">
        <f t="shared" si="16"/>
        <v>713950 - Bowling Centers</v>
      </c>
      <c r="D1082" s="22"/>
      <c r="E1082" s="22" t="s">
        <v>3860</v>
      </c>
      <c r="F1082" s="22"/>
    </row>
    <row r="1083" spans="1:6" ht="11.25">
      <c r="A1083" s="18">
        <v>713990</v>
      </c>
      <c r="B1083" s="24" t="s">
        <v>604</v>
      </c>
      <c r="C1083" s="24" t="str">
        <f t="shared" si="16"/>
        <v>713990 - All Other Amusement and Recreation Industries</v>
      </c>
      <c r="D1083" s="22"/>
      <c r="E1083" s="22" t="s">
        <v>3860</v>
      </c>
      <c r="F1083" s="22"/>
    </row>
    <row r="1084" spans="1:6" ht="11.25">
      <c r="A1084" s="18">
        <v>721110</v>
      </c>
      <c r="B1084" s="24" t="s">
        <v>605</v>
      </c>
      <c r="C1084" s="24" t="str">
        <f t="shared" si="16"/>
        <v>721110 - Hotels (except Casino Hotels) and Motels</v>
      </c>
      <c r="D1084" s="22"/>
      <c r="E1084" s="22" t="s">
        <v>3860</v>
      </c>
      <c r="F1084" s="22"/>
    </row>
    <row r="1085" spans="1:6" ht="11.25">
      <c r="A1085" s="18">
        <v>721120</v>
      </c>
      <c r="B1085" s="24" t="s">
        <v>606</v>
      </c>
      <c r="C1085" s="24" t="str">
        <f t="shared" si="16"/>
        <v>721120 - Casino Hotels</v>
      </c>
      <c r="D1085" s="22"/>
      <c r="E1085" s="22" t="s">
        <v>3860</v>
      </c>
      <c r="F1085" s="22"/>
    </row>
    <row r="1086" spans="1:6" ht="11.25">
      <c r="A1086" s="18">
        <v>721191</v>
      </c>
      <c r="B1086" s="24" t="s">
        <v>607</v>
      </c>
      <c r="C1086" s="24" t="str">
        <f t="shared" si="16"/>
        <v>721191 - Bed-and-Breakfast Inns</v>
      </c>
      <c r="D1086" s="22"/>
      <c r="E1086" s="22" t="s">
        <v>3860</v>
      </c>
      <c r="F1086" s="22"/>
    </row>
    <row r="1087" spans="1:6" ht="11.25">
      <c r="A1087" s="18">
        <v>721199</v>
      </c>
      <c r="B1087" s="24" t="s">
        <v>608</v>
      </c>
      <c r="C1087" s="24" t="str">
        <f t="shared" si="16"/>
        <v>721199 - All Other Traveler Accommodation</v>
      </c>
      <c r="D1087" s="22"/>
      <c r="E1087" s="22" t="s">
        <v>3860</v>
      </c>
      <c r="F1087" s="22"/>
    </row>
    <row r="1088" spans="1:6" ht="11.25">
      <c r="A1088" s="18">
        <v>721211</v>
      </c>
      <c r="B1088" s="24" t="s">
        <v>428</v>
      </c>
      <c r="C1088" s="24" t="str">
        <f t="shared" si="16"/>
        <v>721211 - RV (Recreational Vehicle) Parks and Campgrounds</v>
      </c>
      <c r="D1088" s="22"/>
      <c r="E1088" s="22" t="s">
        <v>3860</v>
      </c>
      <c r="F1088" s="22"/>
    </row>
    <row r="1089" spans="1:6" ht="11.25">
      <c r="A1089" s="18">
        <v>721214</v>
      </c>
      <c r="B1089" s="24" t="s">
        <v>429</v>
      </c>
      <c r="C1089" s="24" t="str">
        <f t="shared" si="16"/>
        <v>721214 - Recreational and Vacation Camps (except Campgrounds)</v>
      </c>
      <c r="D1089" s="22"/>
      <c r="E1089" s="22" t="s">
        <v>3860</v>
      </c>
      <c r="F1089" s="22"/>
    </row>
    <row r="1090" spans="1:6" ht="11.25">
      <c r="A1090" s="18">
        <v>721310</v>
      </c>
      <c r="B1090" s="24" t="s">
        <v>430</v>
      </c>
      <c r="C1090" s="24" t="str">
        <f aca="true" t="shared" si="17" ref="C1090:C1153">A1090&amp;" - "&amp;B1090</f>
        <v>721310 - Rooming and Boarding Houses</v>
      </c>
      <c r="D1090" s="22"/>
      <c r="E1090" s="22" t="s">
        <v>3860</v>
      </c>
      <c r="F1090" s="22"/>
    </row>
    <row r="1091" spans="1:6" ht="11.25">
      <c r="A1091" s="18">
        <v>722110</v>
      </c>
      <c r="B1091" s="24" t="s">
        <v>431</v>
      </c>
      <c r="C1091" s="24" t="str">
        <f t="shared" si="17"/>
        <v>722110 - Full-Service Restaurants</v>
      </c>
      <c r="D1091" s="22"/>
      <c r="E1091" s="22" t="s">
        <v>3860</v>
      </c>
      <c r="F1091" s="22"/>
    </row>
    <row r="1092" spans="1:6" ht="11.25">
      <c r="A1092" s="18">
        <v>722211</v>
      </c>
      <c r="B1092" s="24" t="s">
        <v>432</v>
      </c>
      <c r="C1092" s="24" t="str">
        <f t="shared" si="17"/>
        <v>722211 - Limited-Service Restaurants</v>
      </c>
      <c r="D1092" s="22"/>
      <c r="E1092" s="22" t="s">
        <v>3860</v>
      </c>
      <c r="F1092" s="22"/>
    </row>
    <row r="1093" spans="1:6" ht="11.25">
      <c r="A1093" s="18">
        <v>722212</v>
      </c>
      <c r="B1093" s="24" t="s">
        <v>2611</v>
      </c>
      <c r="C1093" s="24" t="str">
        <f t="shared" si="17"/>
        <v>722212 - Cafeterias, Grill Buffets, and Buffets</v>
      </c>
      <c r="D1093" s="22"/>
      <c r="E1093" s="22" t="s">
        <v>3860</v>
      </c>
      <c r="F1093" s="22"/>
    </row>
    <row r="1094" spans="1:6" ht="11.25">
      <c r="A1094" s="18">
        <v>722213</v>
      </c>
      <c r="B1094" s="24" t="s">
        <v>433</v>
      </c>
      <c r="C1094" s="24" t="str">
        <f t="shared" si="17"/>
        <v>722213 - Snack and Nonalcoholic Beverage Bars</v>
      </c>
      <c r="D1094" s="22"/>
      <c r="E1094" s="22" t="s">
        <v>3860</v>
      </c>
      <c r="F1094" s="22"/>
    </row>
    <row r="1095" spans="1:6" ht="11.25">
      <c r="A1095" s="18">
        <v>722310</v>
      </c>
      <c r="B1095" s="24" t="s">
        <v>434</v>
      </c>
      <c r="C1095" s="24" t="str">
        <f t="shared" si="17"/>
        <v>722310 - Food Service Contractors</v>
      </c>
      <c r="D1095" s="22"/>
      <c r="E1095" s="22" t="s">
        <v>3860</v>
      </c>
      <c r="F1095" s="22"/>
    </row>
    <row r="1096" spans="1:6" ht="11.25">
      <c r="A1096" s="18">
        <v>722320</v>
      </c>
      <c r="B1096" s="24" t="s">
        <v>435</v>
      </c>
      <c r="C1096" s="24" t="str">
        <f t="shared" si="17"/>
        <v>722320 - Caterers</v>
      </c>
      <c r="D1096" s="22"/>
      <c r="E1096" s="22" t="s">
        <v>3860</v>
      </c>
      <c r="F1096" s="22"/>
    </row>
    <row r="1097" spans="1:6" ht="11.25">
      <c r="A1097" s="18">
        <v>722330</v>
      </c>
      <c r="B1097" s="24" t="s">
        <v>436</v>
      </c>
      <c r="C1097" s="24" t="str">
        <f t="shared" si="17"/>
        <v>722330 - Mobile Food Services</v>
      </c>
      <c r="D1097" s="22"/>
      <c r="E1097" s="22" t="s">
        <v>3860</v>
      </c>
      <c r="F1097" s="22"/>
    </row>
    <row r="1098" spans="1:6" ht="11.25">
      <c r="A1098" s="18">
        <v>722410</v>
      </c>
      <c r="B1098" s="24" t="s">
        <v>437</v>
      </c>
      <c r="C1098" s="24" t="str">
        <f t="shared" si="17"/>
        <v>722410 - Drinking Places (Alcoholic Beverages)</v>
      </c>
      <c r="D1098" s="22"/>
      <c r="E1098" s="22" t="s">
        <v>3860</v>
      </c>
      <c r="F1098" s="22"/>
    </row>
    <row r="1099" spans="1:6" ht="11.25">
      <c r="A1099" s="18">
        <v>811111</v>
      </c>
      <c r="B1099" s="24" t="s">
        <v>438</v>
      </c>
      <c r="C1099" s="24" t="str">
        <f t="shared" si="17"/>
        <v>811111 - General Automotive Repair</v>
      </c>
      <c r="D1099" s="22"/>
      <c r="E1099" s="22" t="s">
        <v>3860</v>
      </c>
      <c r="F1099" s="22"/>
    </row>
    <row r="1100" spans="1:6" ht="11.25">
      <c r="A1100" s="18">
        <v>811112</v>
      </c>
      <c r="B1100" s="24" t="s">
        <v>439</v>
      </c>
      <c r="C1100" s="24" t="str">
        <f t="shared" si="17"/>
        <v>811112 - Automotive Exhaust System Repair</v>
      </c>
      <c r="D1100" s="22"/>
      <c r="E1100" s="22" t="s">
        <v>3860</v>
      </c>
      <c r="F1100" s="22"/>
    </row>
    <row r="1101" spans="1:6" ht="11.25">
      <c r="A1101" s="18">
        <v>811113</v>
      </c>
      <c r="B1101" s="24" t="s">
        <v>440</v>
      </c>
      <c r="C1101" s="24" t="str">
        <f t="shared" si="17"/>
        <v>811113 - Automotive Transmission Repair</v>
      </c>
      <c r="D1101" s="22"/>
      <c r="E1101" s="22" t="s">
        <v>3860</v>
      </c>
      <c r="F1101" s="22"/>
    </row>
    <row r="1102" spans="1:6" ht="11.25">
      <c r="A1102" s="18">
        <v>811118</v>
      </c>
      <c r="B1102" s="24" t="s">
        <v>441</v>
      </c>
      <c r="C1102" s="24" t="str">
        <f t="shared" si="17"/>
        <v>811118 - Other Automotive Mechanical and Electrical Repair and Maintenance</v>
      </c>
      <c r="D1102" s="22"/>
      <c r="E1102" s="22" t="s">
        <v>3860</v>
      </c>
      <c r="F1102" s="22"/>
    </row>
    <row r="1103" spans="1:6" ht="11.25">
      <c r="A1103" s="18">
        <v>811121</v>
      </c>
      <c r="B1103" s="24" t="s">
        <v>442</v>
      </c>
      <c r="C1103" s="24" t="str">
        <f t="shared" si="17"/>
        <v>811121 - Automotive Body, Paint, and Interior Repair and Maintenance</v>
      </c>
      <c r="D1103" s="22"/>
      <c r="E1103" s="22" t="s">
        <v>3860</v>
      </c>
      <c r="F1103" s="22"/>
    </row>
    <row r="1104" spans="1:6" ht="11.25">
      <c r="A1104" s="18">
        <v>811122</v>
      </c>
      <c r="B1104" s="24" t="s">
        <v>443</v>
      </c>
      <c r="C1104" s="24" t="str">
        <f t="shared" si="17"/>
        <v>811122 - Automotive Glass Replacement Shops</v>
      </c>
      <c r="D1104" s="22"/>
      <c r="E1104" s="22" t="s">
        <v>3860</v>
      </c>
      <c r="F1104" s="22"/>
    </row>
    <row r="1105" spans="1:6" ht="11.25">
      <c r="A1105" s="18">
        <v>811191</v>
      </c>
      <c r="B1105" s="24" t="s">
        <v>444</v>
      </c>
      <c r="C1105" s="24" t="str">
        <f t="shared" si="17"/>
        <v>811191 - Automotive Oil Change and Lubrication Shops</v>
      </c>
      <c r="D1105" s="22"/>
      <c r="E1105" s="22" t="s">
        <v>3860</v>
      </c>
      <c r="F1105" s="22"/>
    </row>
    <row r="1106" spans="1:6" ht="11.25">
      <c r="A1106" s="18">
        <v>811192</v>
      </c>
      <c r="B1106" s="24" t="s">
        <v>445</v>
      </c>
      <c r="C1106" s="24" t="str">
        <f t="shared" si="17"/>
        <v>811192 - Car Washes</v>
      </c>
      <c r="D1106" s="22"/>
      <c r="E1106" s="22" t="s">
        <v>3860</v>
      </c>
      <c r="F1106" s="22"/>
    </row>
    <row r="1107" spans="1:6" ht="11.25">
      <c r="A1107" s="18">
        <v>811198</v>
      </c>
      <c r="B1107" s="24" t="s">
        <v>446</v>
      </c>
      <c r="C1107" s="24" t="str">
        <f t="shared" si="17"/>
        <v>811198 - All Other Automotive Repair and Maintenance</v>
      </c>
      <c r="D1107" s="22"/>
      <c r="E1107" s="22" t="s">
        <v>3860</v>
      </c>
      <c r="F1107" s="22"/>
    </row>
    <row r="1108" spans="1:6" ht="11.25">
      <c r="A1108" s="18">
        <v>811211</v>
      </c>
      <c r="B1108" s="24" t="s">
        <v>447</v>
      </c>
      <c r="C1108" s="24" t="str">
        <f t="shared" si="17"/>
        <v>811211 - Consumer Electronics Repair and Maintenance</v>
      </c>
      <c r="D1108" s="22"/>
      <c r="E1108" s="22" t="s">
        <v>3860</v>
      </c>
      <c r="F1108" s="22"/>
    </row>
    <row r="1109" spans="1:6" ht="11.25">
      <c r="A1109" s="18">
        <v>811212</v>
      </c>
      <c r="B1109" s="24" t="s">
        <v>448</v>
      </c>
      <c r="C1109" s="24" t="str">
        <f t="shared" si="17"/>
        <v>811212 - Computer and Office Machine Repair and Maintenance</v>
      </c>
      <c r="D1109" s="22"/>
      <c r="E1109" s="22" t="s">
        <v>3860</v>
      </c>
      <c r="F1109" s="22"/>
    </row>
    <row r="1110" spans="1:6" ht="11.25">
      <c r="A1110" s="18">
        <v>811213</v>
      </c>
      <c r="B1110" s="24" t="s">
        <v>449</v>
      </c>
      <c r="C1110" s="24" t="str">
        <f t="shared" si="17"/>
        <v>811213 - Communication Equipment Repair and Maintenance</v>
      </c>
      <c r="D1110" s="22"/>
      <c r="E1110" s="22" t="s">
        <v>3860</v>
      </c>
      <c r="F1110" s="22"/>
    </row>
    <row r="1111" spans="1:6" ht="11.25">
      <c r="A1111" s="18">
        <v>811219</v>
      </c>
      <c r="B1111" s="24" t="s">
        <v>450</v>
      </c>
      <c r="C1111" s="24" t="str">
        <f t="shared" si="17"/>
        <v>811219 - Other Electronic and Precision Equipment Repair and Maintenance</v>
      </c>
      <c r="D1111" s="22"/>
      <c r="E1111" s="22" t="s">
        <v>3860</v>
      </c>
      <c r="F1111" s="22"/>
    </row>
    <row r="1112" spans="1:6" ht="11.25">
      <c r="A1112" s="18">
        <v>811310</v>
      </c>
      <c r="B1112" s="24" t="s">
        <v>451</v>
      </c>
      <c r="C1112" s="24" t="str">
        <f t="shared" si="17"/>
        <v>811310 - Commercial and Industrial Machinery and Equipment (except Automotive and Electronic) Repair and Maintenance</v>
      </c>
      <c r="D1112" s="22"/>
      <c r="E1112" s="22" t="s">
        <v>3860</v>
      </c>
      <c r="F1112" s="22"/>
    </row>
    <row r="1113" spans="1:6" ht="11.25">
      <c r="A1113" s="18">
        <v>811411</v>
      </c>
      <c r="B1113" s="24" t="s">
        <v>452</v>
      </c>
      <c r="C1113" s="24" t="str">
        <f t="shared" si="17"/>
        <v>811411 - Home and Garden Equipment Repair and Maintenance</v>
      </c>
      <c r="D1113" s="22"/>
      <c r="E1113" s="22" t="s">
        <v>3860</v>
      </c>
      <c r="F1113" s="22"/>
    </row>
    <row r="1114" spans="1:6" ht="11.25">
      <c r="A1114" s="18">
        <v>811412</v>
      </c>
      <c r="B1114" s="24" t="s">
        <v>453</v>
      </c>
      <c r="C1114" s="24" t="str">
        <f t="shared" si="17"/>
        <v>811412 - Appliance Repair and Maintenance</v>
      </c>
      <c r="D1114" s="22"/>
      <c r="E1114" s="22" t="s">
        <v>3860</v>
      </c>
      <c r="F1114" s="22"/>
    </row>
    <row r="1115" spans="1:6" ht="11.25">
      <c r="A1115" s="18">
        <v>811420</v>
      </c>
      <c r="B1115" s="24" t="s">
        <v>454</v>
      </c>
      <c r="C1115" s="24" t="str">
        <f t="shared" si="17"/>
        <v>811420 - Reupholstery and Furniture Repair</v>
      </c>
      <c r="D1115" s="22"/>
      <c r="E1115" s="22" t="s">
        <v>3860</v>
      </c>
      <c r="F1115" s="22"/>
    </row>
    <row r="1116" spans="1:6" ht="11.25">
      <c r="A1116" s="18">
        <v>811430</v>
      </c>
      <c r="B1116" s="24" t="s">
        <v>455</v>
      </c>
      <c r="C1116" s="24" t="str">
        <f t="shared" si="17"/>
        <v>811430 - Footwear and Leather Goods Repair</v>
      </c>
      <c r="D1116" s="22"/>
      <c r="E1116" s="22" t="s">
        <v>3860</v>
      </c>
      <c r="F1116" s="22"/>
    </row>
    <row r="1117" spans="1:6" ht="11.25">
      <c r="A1117" s="18">
        <v>811490</v>
      </c>
      <c r="B1117" s="24" t="s">
        <v>456</v>
      </c>
      <c r="C1117" s="24" t="str">
        <f t="shared" si="17"/>
        <v>811490 - Other Personal and Household Goods Repair and Maintenance</v>
      </c>
      <c r="D1117" s="22"/>
      <c r="E1117" s="22" t="s">
        <v>3860</v>
      </c>
      <c r="F1117" s="22"/>
    </row>
    <row r="1118" spans="1:6" ht="11.25">
      <c r="A1118" s="18">
        <v>812111</v>
      </c>
      <c r="B1118" s="24" t="s">
        <v>457</v>
      </c>
      <c r="C1118" s="24" t="str">
        <f t="shared" si="17"/>
        <v>812111 - Barber Shops</v>
      </c>
      <c r="D1118" s="22"/>
      <c r="E1118" s="22" t="s">
        <v>3860</v>
      </c>
      <c r="F1118" s="22"/>
    </row>
    <row r="1119" spans="1:6" ht="11.25">
      <c r="A1119" s="18">
        <v>812112</v>
      </c>
      <c r="B1119" s="24" t="s">
        <v>458</v>
      </c>
      <c r="C1119" s="24" t="str">
        <f t="shared" si="17"/>
        <v>812112 - Beauty Salons</v>
      </c>
      <c r="D1119" s="22"/>
      <c r="E1119" s="22" t="s">
        <v>3860</v>
      </c>
      <c r="F1119" s="22"/>
    </row>
    <row r="1120" spans="1:6" ht="11.25">
      <c r="A1120" s="18">
        <v>812113</v>
      </c>
      <c r="B1120" s="24" t="s">
        <v>459</v>
      </c>
      <c r="C1120" s="24" t="str">
        <f t="shared" si="17"/>
        <v>812113 - Nail Salons</v>
      </c>
      <c r="D1120" s="22"/>
      <c r="E1120" s="22" t="s">
        <v>3860</v>
      </c>
      <c r="F1120" s="22"/>
    </row>
    <row r="1121" spans="1:6" ht="11.25">
      <c r="A1121" s="18">
        <v>812191</v>
      </c>
      <c r="B1121" s="24" t="s">
        <v>1269</v>
      </c>
      <c r="C1121" s="24" t="str">
        <f t="shared" si="17"/>
        <v>812191 - Diet and Weight Reducing Centers</v>
      </c>
      <c r="D1121" s="22"/>
      <c r="E1121" s="22" t="s">
        <v>3860</v>
      </c>
      <c r="F1121" s="22"/>
    </row>
    <row r="1122" spans="1:6" ht="11.25">
      <c r="A1122" s="18">
        <v>812199</v>
      </c>
      <c r="B1122" s="24" t="s">
        <v>1270</v>
      </c>
      <c r="C1122" s="24" t="str">
        <f t="shared" si="17"/>
        <v>812199 - Other Personal Care Services</v>
      </c>
      <c r="D1122" s="22"/>
      <c r="E1122" s="22" t="s">
        <v>3860</v>
      </c>
      <c r="F1122" s="22"/>
    </row>
    <row r="1123" spans="1:6" ht="11.25">
      <c r="A1123" s="18">
        <v>812210</v>
      </c>
      <c r="B1123" s="24" t="s">
        <v>1271</v>
      </c>
      <c r="C1123" s="24" t="str">
        <f t="shared" si="17"/>
        <v>812210 - Funeral Homes and Funeral Services</v>
      </c>
      <c r="D1123" s="22"/>
      <c r="E1123" s="22" t="s">
        <v>3860</v>
      </c>
      <c r="F1123" s="22"/>
    </row>
    <row r="1124" spans="1:6" ht="11.25">
      <c r="A1124" s="18">
        <v>812220</v>
      </c>
      <c r="B1124" s="24" t="s">
        <v>1272</v>
      </c>
      <c r="C1124" s="24" t="str">
        <f t="shared" si="17"/>
        <v>812220 - Cemeteries and Crematories</v>
      </c>
      <c r="D1124" s="22"/>
      <c r="E1124" s="22" t="s">
        <v>3860</v>
      </c>
      <c r="F1124" s="22"/>
    </row>
    <row r="1125" spans="1:6" ht="11.25">
      <c r="A1125" s="18">
        <v>812310</v>
      </c>
      <c r="B1125" s="24" t="s">
        <v>2707</v>
      </c>
      <c r="C1125" s="24" t="str">
        <f t="shared" si="17"/>
        <v>812310 - Coin-Operated Laundries and Drycleaners</v>
      </c>
      <c r="D1125" s="22"/>
      <c r="E1125" s="22" t="s">
        <v>3860</v>
      </c>
      <c r="F1125" s="22"/>
    </row>
    <row r="1126" spans="1:6" ht="11.25">
      <c r="A1126" s="18">
        <v>812320</v>
      </c>
      <c r="B1126" s="24" t="s">
        <v>2708</v>
      </c>
      <c r="C1126" s="24" t="str">
        <f t="shared" si="17"/>
        <v>812320 - Drycleaning and Laundry Services (except Coin-Operated)</v>
      </c>
      <c r="D1126" s="22"/>
      <c r="E1126" s="22" t="s">
        <v>3860</v>
      </c>
      <c r="F1126" s="22"/>
    </row>
    <row r="1127" spans="1:6" ht="11.25">
      <c r="A1127" s="18">
        <v>812331</v>
      </c>
      <c r="B1127" s="24" t="s">
        <v>2709</v>
      </c>
      <c r="C1127" s="24" t="str">
        <f t="shared" si="17"/>
        <v>812331 - Linen Supply</v>
      </c>
      <c r="D1127" s="22"/>
      <c r="E1127" s="22" t="s">
        <v>3860</v>
      </c>
      <c r="F1127" s="22"/>
    </row>
    <row r="1128" spans="1:6" ht="11.25">
      <c r="A1128" s="18">
        <v>812332</v>
      </c>
      <c r="B1128" s="24" t="s">
        <v>2710</v>
      </c>
      <c r="C1128" s="24" t="str">
        <f t="shared" si="17"/>
        <v>812332 - Industrial Launderers</v>
      </c>
      <c r="D1128" s="22"/>
      <c r="E1128" s="22" t="s">
        <v>3860</v>
      </c>
      <c r="F1128" s="22"/>
    </row>
    <row r="1129" spans="1:6" ht="11.25">
      <c r="A1129" s="18">
        <v>812910</v>
      </c>
      <c r="B1129" s="24" t="s">
        <v>2711</v>
      </c>
      <c r="C1129" s="24" t="str">
        <f t="shared" si="17"/>
        <v>812910 - Pet Care (except Veterinary) Services</v>
      </c>
      <c r="D1129" s="22"/>
      <c r="E1129" s="22" t="s">
        <v>3860</v>
      </c>
      <c r="F1129" s="22"/>
    </row>
    <row r="1130" spans="1:6" ht="11.25">
      <c r="A1130" s="18">
        <v>812921</v>
      </c>
      <c r="B1130" s="24" t="s">
        <v>2712</v>
      </c>
      <c r="C1130" s="24" t="str">
        <f t="shared" si="17"/>
        <v>812921 - Photofinishing Laboratories (except One-Hour)</v>
      </c>
      <c r="D1130" s="22"/>
      <c r="E1130" s="22" t="s">
        <v>3860</v>
      </c>
      <c r="F1130" s="22"/>
    </row>
    <row r="1131" spans="1:6" ht="11.25">
      <c r="A1131" s="18">
        <v>812922</v>
      </c>
      <c r="B1131" s="24" t="s">
        <v>2713</v>
      </c>
      <c r="C1131" s="24" t="str">
        <f t="shared" si="17"/>
        <v>812922 - One-Hour Photofinishing</v>
      </c>
      <c r="D1131" s="22"/>
      <c r="E1131" s="22" t="s">
        <v>3860</v>
      </c>
      <c r="F1131" s="22"/>
    </row>
    <row r="1132" spans="1:6" ht="11.25">
      <c r="A1132" s="18">
        <v>812930</v>
      </c>
      <c r="B1132" s="24" t="s">
        <v>2714</v>
      </c>
      <c r="C1132" s="24" t="str">
        <f t="shared" si="17"/>
        <v>812930 - Parking Lots and Garages</v>
      </c>
      <c r="D1132" s="22"/>
      <c r="E1132" s="22" t="s">
        <v>3860</v>
      </c>
      <c r="F1132" s="22"/>
    </row>
    <row r="1133" spans="1:6" ht="11.25">
      <c r="A1133" s="18">
        <v>812990</v>
      </c>
      <c r="B1133" s="24" t="s">
        <v>2715</v>
      </c>
      <c r="C1133" s="24" t="str">
        <f t="shared" si="17"/>
        <v>812990 - All Other Personal Services</v>
      </c>
      <c r="D1133" s="22"/>
      <c r="E1133" s="22" t="s">
        <v>3860</v>
      </c>
      <c r="F1133" s="22"/>
    </row>
    <row r="1134" spans="1:6" ht="11.25">
      <c r="A1134" s="18">
        <v>813110</v>
      </c>
      <c r="B1134" s="24" t="s">
        <v>2716</v>
      </c>
      <c r="C1134" s="24" t="str">
        <f t="shared" si="17"/>
        <v>813110 - Religious Organizations</v>
      </c>
      <c r="D1134" s="22"/>
      <c r="E1134" s="22" t="s">
        <v>3860</v>
      </c>
      <c r="F1134" s="22"/>
    </row>
    <row r="1135" spans="1:6" ht="11.25">
      <c r="A1135" s="18">
        <v>813211</v>
      </c>
      <c r="B1135" s="24" t="s">
        <v>2717</v>
      </c>
      <c r="C1135" s="24" t="str">
        <f t="shared" si="17"/>
        <v>813211 - Grantmaking Foundations</v>
      </c>
      <c r="D1135" s="22"/>
      <c r="E1135" s="22" t="s">
        <v>3860</v>
      </c>
      <c r="F1135" s="22"/>
    </row>
    <row r="1136" spans="1:6" ht="11.25">
      <c r="A1136" s="18">
        <v>813212</v>
      </c>
      <c r="B1136" s="24" t="s">
        <v>2718</v>
      </c>
      <c r="C1136" s="24" t="str">
        <f t="shared" si="17"/>
        <v>813212 - Voluntary Health Organizations</v>
      </c>
      <c r="D1136" s="22"/>
      <c r="E1136" s="22" t="s">
        <v>3860</v>
      </c>
      <c r="F1136" s="22"/>
    </row>
    <row r="1137" spans="1:6" ht="11.25">
      <c r="A1137" s="18">
        <v>813219</v>
      </c>
      <c r="B1137" s="24" t="s">
        <v>2719</v>
      </c>
      <c r="C1137" s="24" t="str">
        <f t="shared" si="17"/>
        <v>813219 - Other Grantmaking and Giving Services</v>
      </c>
      <c r="D1137" s="22"/>
      <c r="E1137" s="22" t="s">
        <v>3860</v>
      </c>
      <c r="F1137" s="22"/>
    </row>
    <row r="1138" spans="1:6" ht="11.25">
      <c r="A1138" s="18">
        <v>813311</v>
      </c>
      <c r="B1138" s="24" t="s">
        <v>2720</v>
      </c>
      <c r="C1138" s="24" t="str">
        <f t="shared" si="17"/>
        <v>813311 - Human Rights Organizations</v>
      </c>
      <c r="D1138" s="22"/>
      <c r="E1138" s="22" t="s">
        <v>3860</v>
      </c>
      <c r="F1138" s="22"/>
    </row>
    <row r="1139" spans="1:6" ht="11.25">
      <c r="A1139" s="18">
        <v>813312</v>
      </c>
      <c r="B1139" s="24" t="s">
        <v>2721</v>
      </c>
      <c r="C1139" s="24" t="str">
        <f t="shared" si="17"/>
        <v>813312 - Environment, Conservation and Wildlife Organizations</v>
      </c>
      <c r="D1139" s="22"/>
      <c r="E1139" s="22" t="s">
        <v>3860</v>
      </c>
      <c r="F1139" s="22"/>
    </row>
    <row r="1140" spans="1:6" ht="11.25">
      <c r="A1140" s="18">
        <v>813319</v>
      </c>
      <c r="B1140" s="24" t="s">
        <v>2722</v>
      </c>
      <c r="C1140" s="24" t="str">
        <f t="shared" si="17"/>
        <v>813319 - Other Social Advocacy Organizations</v>
      </c>
      <c r="D1140" s="22"/>
      <c r="E1140" s="22" t="s">
        <v>3860</v>
      </c>
      <c r="F1140" s="22"/>
    </row>
    <row r="1141" spans="1:6" ht="11.25">
      <c r="A1141" s="18">
        <v>813410</v>
      </c>
      <c r="B1141" s="24" t="s">
        <v>2723</v>
      </c>
      <c r="C1141" s="24" t="str">
        <f t="shared" si="17"/>
        <v>813410 - Civic and Social Organizations</v>
      </c>
      <c r="D1141" s="22"/>
      <c r="E1141" s="22" t="s">
        <v>3860</v>
      </c>
      <c r="F1141" s="22"/>
    </row>
    <row r="1142" spans="1:6" ht="11.25">
      <c r="A1142" s="18">
        <v>813910</v>
      </c>
      <c r="B1142" s="24" t="s">
        <v>2082</v>
      </c>
      <c r="C1142" s="24" t="str">
        <f t="shared" si="17"/>
        <v>813910 - Business Associations</v>
      </c>
      <c r="D1142" s="22"/>
      <c r="E1142" s="22" t="s">
        <v>3860</v>
      </c>
      <c r="F1142" s="22"/>
    </row>
    <row r="1143" spans="1:6" ht="11.25">
      <c r="A1143" s="18">
        <v>813920</v>
      </c>
      <c r="B1143" s="24" t="s">
        <v>2083</v>
      </c>
      <c r="C1143" s="24" t="str">
        <f t="shared" si="17"/>
        <v>813920 - Professional Organizations</v>
      </c>
      <c r="D1143" s="22"/>
      <c r="E1143" s="22" t="s">
        <v>3860</v>
      </c>
      <c r="F1143" s="22"/>
    </row>
    <row r="1144" spans="1:6" ht="11.25">
      <c r="A1144" s="18">
        <v>813930</v>
      </c>
      <c r="B1144" s="24" t="s">
        <v>2084</v>
      </c>
      <c r="C1144" s="24" t="str">
        <f t="shared" si="17"/>
        <v>813930 - Labor Unions and Similar Labor Organizations</v>
      </c>
      <c r="D1144" s="22"/>
      <c r="E1144" s="22" t="s">
        <v>3860</v>
      </c>
      <c r="F1144" s="22"/>
    </row>
    <row r="1145" spans="1:6" ht="11.25">
      <c r="A1145" s="18">
        <v>813940</v>
      </c>
      <c r="B1145" s="24" t="s">
        <v>2085</v>
      </c>
      <c r="C1145" s="24" t="str">
        <f t="shared" si="17"/>
        <v>813940 - Political Organizations</v>
      </c>
      <c r="D1145" s="22"/>
      <c r="E1145" s="22" t="s">
        <v>3860</v>
      </c>
      <c r="F1145" s="22"/>
    </row>
    <row r="1146" spans="1:6" ht="11.25">
      <c r="A1146" s="18">
        <v>813990</v>
      </c>
      <c r="B1146" s="24" t="s">
        <v>2086</v>
      </c>
      <c r="C1146" s="24" t="str">
        <f t="shared" si="17"/>
        <v>813990 - Other Similar Organizations (except Business, Professional, Labor, and Political Organizations)</v>
      </c>
      <c r="D1146" s="22"/>
      <c r="E1146" s="22" t="s">
        <v>3860</v>
      </c>
      <c r="F1146" s="22"/>
    </row>
    <row r="1147" spans="1:6" ht="11.25">
      <c r="A1147" s="18">
        <v>814110</v>
      </c>
      <c r="B1147" s="24" t="s">
        <v>2087</v>
      </c>
      <c r="C1147" s="24" t="str">
        <f t="shared" si="17"/>
        <v>814110 - Private Households</v>
      </c>
      <c r="D1147" s="22"/>
      <c r="E1147" s="22" t="s">
        <v>3860</v>
      </c>
      <c r="F1147" s="22"/>
    </row>
    <row r="1148" spans="1:6" ht="11.25">
      <c r="A1148" s="18">
        <v>921110</v>
      </c>
      <c r="B1148" s="24" t="s">
        <v>2088</v>
      </c>
      <c r="C1148" s="24" t="str">
        <f t="shared" si="17"/>
        <v>921110 - Executive Offices</v>
      </c>
      <c r="D1148" s="22"/>
      <c r="E1148" s="22" t="s">
        <v>3860</v>
      </c>
      <c r="F1148" s="22"/>
    </row>
    <row r="1149" spans="1:6" ht="11.25">
      <c r="A1149" s="18">
        <v>921120</v>
      </c>
      <c r="B1149" s="24" t="s">
        <v>2089</v>
      </c>
      <c r="C1149" s="24" t="str">
        <f t="shared" si="17"/>
        <v>921120 - Legislative Bodies</v>
      </c>
      <c r="D1149" s="22"/>
      <c r="E1149" s="22" t="s">
        <v>3860</v>
      </c>
      <c r="F1149" s="22"/>
    </row>
    <row r="1150" spans="1:6" ht="11.25">
      <c r="A1150" s="18">
        <v>921130</v>
      </c>
      <c r="B1150" s="24" t="s">
        <v>2090</v>
      </c>
      <c r="C1150" s="24" t="str">
        <f t="shared" si="17"/>
        <v>921130 - Public Finance Activities</v>
      </c>
      <c r="D1150" s="22"/>
      <c r="E1150" s="22" t="s">
        <v>3860</v>
      </c>
      <c r="F1150" s="22"/>
    </row>
    <row r="1151" spans="1:6" ht="11.25">
      <c r="A1151" s="18">
        <v>921140</v>
      </c>
      <c r="B1151" s="24" t="s">
        <v>2091</v>
      </c>
      <c r="C1151" s="24" t="str">
        <f t="shared" si="17"/>
        <v>921140 - Executive and Legislative Offices, Combined</v>
      </c>
      <c r="D1151" s="22"/>
      <c r="E1151" s="22" t="s">
        <v>3860</v>
      </c>
      <c r="F1151" s="22"/>
    </row>
    <row r="1152" spans="1:6" ht="11.25">
      <c r="A1152" s="18">
        <v>921150</v>
      </c>
      <c r="B1152" s="24" t="s">
        <v>2092</v>
      </c>
      <c r="C1152" s="24" t="str">
        <f t="shared" si="17"/>
        <v>921150 - American Indian and Alaska Native Tribal Governments</v>
      </c>
      <c r="D1152" s="22"/>
      <c r="E1152" s="22" t="s">
        <v>3860</v>
      </c>
      <c r="F1152" s="22"/>
    </row>
    <row r="1153" spans="1:6" ht="11.25">
      <c r="A1153" s="18">
        <v>921190</v>
      </c>
      <c r="B1153" s="24" t="s">
        <v>2093</v>
      </c>
      <c r="C1153" s="24" t="str">
        <f t="shared" si="17"/>
        <v>921190 - Other General Government Support</v>
      </c>
      <c r="D1153" s="22"/>
      <c r="E1153" s="22" t="s">
        <v>3860</v>
      </c>
      <c r="F1153" s="22"/>
    </row>
    <row r="1154" spans="1:6" ht="11.25">
      <c r="A1154" s="18">
        <v>922110</v>
      </c>
      <c r="B1154" s="24" t="s">
        <v>2094</v>
      </c>
      <c r="C1154" s="24" t="str">
        <f aca="true" t="shared" si="18" ref="C1154:C1217">A1154&amp;" - "&amp;B1154</f>
        <v>922110 - Courts</v>
      </c>
      <c r="D1154" s="22"/>
      <c r="E1154" s="22" t="s">
        <v>3860</v>
      </c>
      <c r="F1154" s="22"/>
    </row>
    <row r="1155" spans="1:6" ht="11.25">
      <c r="A1155" s="18">
        <v>922120</v>
      </c>
      <c r="B1155" s="24" t="s">
        <v>2095</v>
      </c>
      <c r="C1155" s="24" t="str">
        <f t="shared" si="18"/>
        <v>922120 - Police Protection</v>
      </c>
      <c r="D1155" s="22"/>
      <c r="E1155" s="22" t="s">
        <v>3860</v>
      </c>
      <c r="F1155" s="22"/>
    </row>
    <row r="1156" spans="1:6" ht="11.25">
      <c r="A1156" s="18">
        <v>922130</v>
      </c>
      <c r="B1156" s="24" t="s">
        <v>1625</v>
      </c>
      <c r="C1156" s="24" t="str">
        <f t="shared" si="18"/>
        <v>922130 - Legal Counsel and Prosecution</v>
      </c>
      <c r="D1156" s="22"/>
      <c r="E1156" s="22" t="s">
        <v>3860</v>
      </c>
      <c r="F1156" s="22"/>
    </row>
    <row r="1157" spans="1:6" ht="11.25">
      <c r="A1157" s="18">
        <v>922140</v>
      </c>
      <c r="B1157" s="24" t="s">
        <v>1626</v>
      </c>
      <c r="C1157" s="24" t="str">
        <f t="shared" si="18"/>
        <v>922140 - Correctional Institutions</v>
      </c>
      <c r="D1157" s="22"/>
      <c r="E1157" s="22" t="s">
        <v>3860</v>
      </c>
      <c r="F1157" s="22"/>
    </row>
    <row r="1158" spans="1:6" ht="11.25">
      <c r="A1158" s="18">
        <v>922150</v>
      </c>
      <c r="B1158" s="24" t="s">
        <v>1627</v>
      </c>
      <c r="C1158" s="24" t="str">
        <f t="shared" si="18"/>
        <v>922150 - Parole Offices and Probation Offices</v>
      </c>
      <c r="D1158" s="22"/>
      <c r="E1158" s="22" t="s">
        <v>3860</v>
      </c>
      <c r="F1158" s="22"/>
    </row>
    <row r="1159" spans="1:6" ht="11.25">
      <c r="A1159" s="18">
        <v>922160</v>
      </c>
      <c r="B1159" s="24" t="s">
        <v>1628</v>
      </c>
      <c r="C1159" s="24" t="str">
        <f t="shared" si="18"/>
        <v>922160 - Fire Protection</v>
      </c>
      <c r="D1159" s="22"/>
      <c r="E1159" s="22" t="s">
        <v>3860</v>
      </c>
      <c r="F1159" s="22"/>
    </row>
    <row r="1160" spans="1:6" ht="11.25">
      <c r="A1160" s="18">
        <v>922190</v>
      </c>
      <c r="B1160" s="24" t="s">
        <v>1629</v>
      </c>
      <c r="C1160" s="24" t="str">
        <f t="shared" si="18"/>
        <v>922190 - Other Justice, Public Order, and Safety Activities</v>
      </c>
      <c r="D1160" s="22"/>
      <c r="E1160" s="22" t="s">
        <v>3860</v>
      </c>
      <c r="F1160" s="22"/>
    </row>
    <row r="1161" spans="1:6" ht="11.25">
      <c r="A1161" s="18">
        <v>923110</v>
      </c>
      <c r="B1161" s="24" t="s">
        <v>1630</v>
      </c>
      <c r="C1161" s="24" t="str">
        <f t="shared" si="18"/>
        <v>923110 - Administration of Education Programs</v>
      </c>
      <c r="D1161" s="22"/>
      <c r="E1161" s="22" t="s">
        <v>3860</v>
      </c>
      <c r="F1161" s="22"/>
    </row>
    <row r="1162" spans="1:6" ht="11.25">
      <c r="A1162" s="18">
        <v>923120</v>
      </c>
      <c r="B1162" s="24" t="s">
        <v>1631</v>
      </c>
      <c r="C1162" s="24" t="str">
        <f t="shared" si="18"/>
        <v>923120 - Administration of Public Health Programs</v>
      </c>
      <c r="D1162" s="22"/>
      <c r="E1162" s="22" t="s">
        <v>3860</v>
      </c>
      <c r="F1162" s="22"/>
    </row>
    <row r="1163" spans="1:6" ht="11.25">
      <c r="A1163" s="18">
        <v>923130</v>
      </c>
      <c r="B1163" s="24" t="s">
        <v>1632</v>
      </c>
      <c r="C1163" s="24" t="str">
        <f t="shared" si="18"/>
        <v>923130 - Administration of Human Resource Programs (except Education, Public Health, and Veterans' Affairs Programs)</v>
      </c>
      <c r="D1163" s="22"/>
      <c r="E1163" s="22" t="s">
        <v>3860</v>
      </c>
      <c r="F1163" s="22"/>
    </row>
    <row r="1164" spans="1:6" ht="11.25">
      <c r="A1164" s="18">
        <v>923140</v>
      </c>
      <c r="B1164" s="24" t="s">
        <v>1633</v>
      </c>
      <c r="C1164" s="24" t="str">
        <f t="shared" si="18"/>
        <v>923140 - Administration of Veterans' Affairs</v>
      </c>
      <c r="D1164" s="22"/>
      <c r="E1164" s="22" t="s">
        <v>3860</v>
      </c>
      <c r="F1164" s="22"/>
    </row>
    <row r="1165" spans="1:6" ht="11.25">
      <c r="A1165" s="18">
        <v>924110</v>
      </c>
      <c r="B1165" s="24" t="s">
        <v>3928</v>
      </c>
      <c r="C1165" s="24" t="str">
        <f t="shared" si="18"/>
        <v>924110 - Administration of Air and Water Resource and Solid Waste Management Programs</v>
      </c>
      <c r="D1165" s="22"/>
      <c r="E1165" s="22" t="s">
        <v>3860</v>
      </c>
      <c r="F1165" s="22"/>
    </row>
    <row r="1166" spans="1:6" ht="11.25">
      <c r="A1166" s="18">
        <v>924120</v>
      </c>
      <c r="B1166" s="24" t="s">
        <v>3929</v>
      </c>
      <c r="C1166" s="24" t="str">
        <f t="shared" si="18"/>
        <v>924120 - Administration of Conservation Programs</v>
      </c>
      <c r="D1166" s="22"/>
      <c r="E1166" s="22" t="s">
        <v>3860</v>
      </c>
      <c r="F1166" s="22"/>
    </row>
    <row r="1167" spans="1:6" ht="11.25">
      <c r="A1167" s="18">
        <v>925110</v>
      </c>
      <c r="B1167" s="24" t="s">
        <v>1273</v>
      </c>
      <c r="C1167" s="24" t="str">
        <f t="shared" si="18"/>
        <v>925110 - Administration of Housing Programs</v>
      </c>
      <c r="D1167" s="22"/>
      <c r="E1167" s="22" t="s">
        <v>3860</v>
      </c>
      <c r="F1167" s="22"/>
    </row>
    <row r="1168" spans="1:6" ht="11.25">
      <c r="A1168" s="18">
        <v>925120</v>
      </c>
      <c r="B1168" s="24" t="s">
        <v>1274</v>
      </c>
      <c r="C1168" s="24" t="str">
        <f t="shared" si="18"/>
        <v>925120 - Administration of Urban Planning and Community and Rural Development</v>
      </c>
      <c r="D1168" s="22"/>
      <c r="E1168" s="22" t="s">
        <v>3860</v>
      </c>
      <c r="F1168" s="22"/>
    </row>
    <row r="1169" spans="1:6" ht="11.25">
      <c r="A1169" s="18">
        <v>926110</v>
      </c>
      <c r="B1169" s="24" t="s">
        <v>1275</v>
      </c>
      <c r="C1169" s="24" t="str">
        <f t="shared" si="18"/>
        <v>926110 - Administration of General Economic Programs</v>
      </c>
      <c r="D1169" s="22"/>
      <c r="E1169" s="22" t="s">
        <v>3860</v>
      </c>
      <c r="F1169" s="22"/>
    </row>
    <row r="1170" spans="1:6" ht="11.25">
      <c r="A1170" s="18">
        <v>926120</v>
      </c>
      <c r="B1170" s="24" t="s">
        <v>2099</v>
      </c>
      <c r="C1170" s="24" t="str">
        <f t="shared" si="18"/>
        <v>926120 - Regulation and Administration of Transportation Programs</v>
      </c>
      <c r="D1170" s="22"/>
      <c r="E1170" s="22" t="s">
        <v>3860</v>
      </c>
      <c r="F1170" s="22"/>
    </row>
    <row r="1171" spans="1:6" ht="11.25">
      <c r="A1171" s="18">
        <v>926130</v>
      </c>
      <c r="B1171" s="24" t="s">
        <v>2100</v>
      </c>
      <c r="C1171" s="24" t="str">
        <f t="shared" si="18"/>
        <v>926130 - Regulation and Administration of Communications, Electric, Gas, and Other Utilities</v>
      </c>
      <c r="D1171" s="22"/>
      <c r="E1171" s="22" t="s">
        <v>3860</v>
      </c>
      <c r="F1171" s="22"/>
    </row>
    <row r="1172" spans="1:6" ht="11.25">
      <c r="A1172" s="18">
        <v>926140</v>
      </c>
      <c r="B1172" s="24" t="s">
        <v>2654</v>
      </c>
      <c r="C1172" s="24" t="str">
        <f t="shared" si="18"/>
        <v>926140 - Regulation of Agricultural Marketing and Commodities</v>
      </c>
      <c r="D1172" s="22"/>
      <c r="E1172" s="22" t="s">
        <v>3860</v>
      </c>
      <c r="F1172" s="22"/>
    </row>
    <row r="1173" spans="1:6" ht="11.25">
      <c r="A1173" s="18">
        <v>926150</v>
      </c>
      <c r="B1173" s="24" t="s">
        <v>2655</v>
      </c>
      <c r="C1173" s="24" t="str">
        <f t="shared" si="18"/>
        <v>926150 - Regulation, Licensing, and Inspection of Miscellaneous Commercial Sectors</v>
      </c>
      <c r="D1173" s="22"/>
      <c r="E1173" s="22" t="s">
        <v>3860</v>
      </c>
      <c r="F1173" s="22"/>
    </row>
    <row r="1174" spans="1:6" ht="11.25">
      <c r="A1174" s="18">
        <v>927110</v>
      </c>
      <c r="B1174" s="24" t="s">
        <v>2656</v>
      </c>
      <c r="C1174" s="24" t="str">
        <f t="shared" si="18"/>
        <v>927110 - Space Research and Technology</v>
      </c>
      <c r="D1174" s="22"/>
      <c r="E1174" s="22" t="s">
        <v>3860</v>
      </c>
      <c r="F1174" s="22"/>
    </row>
    <row r="1175" spans="1:6" ht="11.25">
      <c r="A1175" s="18">
        <v>928110</v>
      </c>
      <c r="B1175" s="24" t="s">
        <v>2657</v>
      </c>
      <c r="C1175" s="24" t="str">
        <f t="shared" si="18"/>
        <v>928110 - National Security</v>
      </c>
      <c r="D1175" s="22"/>
      <c r="E1175" s="22" t="s">
        <v>3860</v>
      </c>
      <c r="F1175" s="22"/>
    </row>
    <row r="1176" spans="1:6" ht="11.25">
      <c r="A1176" s="18">
        <v>928120</v>
      </c>
      <c r="B1176" s="24" t="s">
        <v>2658</v>
      </c>
      <c r="C1176" s="24" t="str">
        <f t="shared" si="18"/>
        <v>928120 - International Affairs</v>
      </c>
      <c r="D1176" s="22"/>
      <c r="E1176" s="22" t="s">
        <v>3860</v>
      </c>
      <c r="F1176" s="22"/>
    </row>
    <row r="1177" spans="1:6" ht="11.25">
      <c r="A1177" s="18" t="s">
        <v>2612</v>
      </c>
      <c r="B1177" s="24" t="s">
        <v>2613</v>
      </c>
      <c r="C1177" s="24" t="str">
        <f t="shared" si="18"/>
        <v>**A - Direct Service</v>
      </c>
      <c r="D1177" s="22"/>
      <c r="E1177" s="22" t="s">
        <v>1644</v>
      </c>
      <c r="F1177" s="22"/>
    </row>
    <row r="1178" spans="1:6" ht="11.25">
      <c r="A1178" s="18" t="s">
        <v>2614</v>
      </c>
      <c r="B1178" s="24" t="s">
        <v>2615</v>
      </c>
      <c r="C1178" s="24" t="str">
        <f t="shared" si="18"/>
        <v>**B - Advocacy</v>
      </c>
      <c r="D1178" s="22"/>
      <c r="E1178" s="22" t="s">
        <v>1644</v>
      </c>
      <c r="F1178" s="22"/>
    </row>
    <row r="1179" spans="1:6" ht="11.25">
      <c r="A1179" s="18" t="s">
        <v>2616</v>
      </c>
      <c r="B1179" s="24" t="s">
        <v>2617</v>
      </c>
      <c r="C1179" s="24" t="str">
        <f t="shared" si="18"/>
        <v>**C - Awards, Prizes &amp; Competitions</v>
      </c>
      <c r="D1179" s="22"/>
      <c r="E1179" s="22" t="s">
        <v>1644</v>
      </c>
      <c r="F1179" s="22"/>
    </row>
    <row r="1180" spans="1:6" ht="11.25">
      <c r="A1180" s="18" t="s">
        <v>2618</v>
      </c>
      <c r="B1180" s="24" t="s">
        <v>2619</v>
      </c>
      <c r="C1180" s="24" t="str">
        <f t="shared" si="18"/>
        <v>**D - Capacity Building</v>
      </c>
      <c r="D1180" s="22"/>
      <c r="E1180" s="22" t="s">
        <v>1644</v>
      </c>
      <c r="F1180" s="22"/>
    </row>
    <row r="1181" spans="1:6" ht="11.25">
      <c r="A1181" s="18" t="s">
        <v>2620</v>
      </c>
      <c r="B1181" s="24" t="s">
        <v>2621</v>
      </c>
      <c r="C1181" s="24" t="str">
        <f t="shared" si="18"/>
        <v>**E - Communications &amp; Public Education</v>
      </c>
      <c r="D1181" s="22"/>
      <c r="E1181" s="22" t="s">
        <v>1644</v>
      </c>
      <c r="F1181" s="22"/>
    </row>
    <row r="1182" spans="1:6" ht="11.25">
      <c r="A1182" s="18" t="s">
        <v>2622</v>
      </c>
      <c r="B1182" s="24" t="s">
        <v>2623</v>
      </c>
      <c r="C1182" s="24" t="str">
        <f t="shared" si="18"/>
        <v>**F - Fundraising, Grants &amp; Financial Support</v>
      </c>
      <c r="D1182" s="22"/>
      <c r="E1182" s="22" t="s">
        <v>1644</v>
      </c>
      <c r="F1182" s="22"/>
    </row>
    <row r="1183" spans="1:6" ht="11.25">
      <c r="A1183" s="18" t="s">
        <v>2624</v>
      </c>
      <c r="B1183" s="24" t="s">
        <v>2625</v>
      </c>
      <c r="C1183" s="24" t="str">
        <f t="shared" si="18"/>
        <v>**G - Licensure, Accreditation &amp; Certification</v>
      </c>
      <c r="D1183" s="22"/>
      <c r="E1183" s="22" t="s">
        <v>1644</v>
      </c>
      <c r="F1183" s="22"/>
    </row>
    <row r="1184" spans="1:6" ht="11.25">
      <c r="A1184" s="18" t="s">
        <v>2626</v>
      </c>
      <c r="B1184" s="24" t="s">
        <v>2627</v>
      </c>
      <c r="C1184" s="24" t="str">
        <f t="shared" si="18"/>
        <v>**H - Management, Administrative &amp; Technical Support</v>
      </c>
      <c r="D1184" s="22"/>
      <c r="E1184" s="22" t="s">
        <v>1644</v>
      </c>
      <c r="F1184" s="22"/>
    </row>
    <row r="1185" spans="1:6" ht="11.25">
      <c r="A1185" s="18" t="s">
        <v>2628</v>
      </c>
      <c r="B1185" s="24" t="s">
        <v>2629</v>
      </c>
      <c r="C1185" s="24" t="str">
        <f t="shared" si="18"/>
        <v>**I - Membership Programs</v>
      </c>
      <c r="D1185" s="22"/>
      <c r="E1185" s="22" t="s">
        <v>1644</v>
      </c>
      <c r="F1185" s="22"/>
    </row>
    <row r="1186" spans="1:6" ht="11.25">
      <c r="A1186" s="18" t="s">
        <v>2630</v>
      </c>
      <c r="B1186" s="24" t="s">
        <v>2631</v>
      </c>
      <c r="C1186" s="24" t="str">
        <f t="shared" si="18"/>
        <v>**J - Professional Development &amp; Training</v>
      </c>
      <c r="D1186" s="22"/>
      <c r="E1186" s="22" t="s">
        <v>1644</v>
      </c>
      <c r="F1186" s="22"/>
    </row>
    <row r="1187" spans="1:6" ht="11.25">
      <c r="A1187" s="18" t="s">
        <v>2632</v>
      </c>
      <c r="B1187" s="24" t="s">
        <v>2633</v>
      </c>
      <c r="C1187" s="24" t="str">
        <f t="shared" si="18"/>
        <v>**K - Research &amp; Public Policy Analysis</v>
      </c>
      <c r="D1187" s="22"/>
      <c r="E1187" s="22" t="s">
        <v>1644</v>
      </c>
      <c r="F1187" s="22"/>
    </row>
    <row r="1188" spans="1:6" ht="11.25">
      <c r="A1188" s="18" t="s">
        <v>2634</v>
      </c>
      <c r="B1188" s="24" t="s">
        <v>2635</v>
      </c>
      <c r="C1188" s="24" t="str">
        <f t="shared" si="18"/>
        <v>**L - Volunteer Programs</v>
      </c>
      <c r="D1188" s="22"/>
      <c r="E1188" s="22" t="s">
        <v>1644</v>
      </c>
      <c r="F1188" s="22"/>
    </row>
    <row r="1189" spans="1:6" ht="11.25">
      <c r="A1189" s="18" t="s">
        <v>2636</v>
      </c>
      <c r="B1189" s="24" t="s">
        <v>2637</v>
      </c>
      <c r="C1189" s="24" t="str">
        <f t="shared" si="18"/>
        <v>**Z - None of the Above</v>
      </c>
      <c r="D1189" s="22"/>
      <c r="E1189" s="22" t="s">
        <v>1644</v>
      </c>
      <c r="F1189" s="22"/>
    </row>
    <row r="1190" spans="1:6" ht="11.25">
      <c r="A1190" s="18" t="s">
        <v>2638</v>
      </c>
      <c r="B1190" s="24" t="s">
        <v>2639</v>
      </c>
      <c r="C1190" s="24" t="str">
        <f t="shared" si="18"/>
        <v>+A00 - General population - General/Unspecified</v>
      </c>
      <c r="D1190" s="22"/>
      <c r="E1190" s="22" t="s">
        <v>1644</v>
      </c>
      <c r="F1190" s="22"/>
    </row>
    <row r="1191" spans="1:6" ht="11.25">
      <c r="A1191" s="18" t="s">
        <v>2640</v>
      </c>
      <c r="B1191" s="24" t="s">
        <v>2641</v>
      </c>
      <c r="C1191" s="24" t="str">
        <f t="shared" si="18"/>
        <v>+A10 - Children &amp; Youth (0-19 years)</v>
      </c>
      <c r="D1191" s="22"/>
      <c r="E1191" s="22" t="s">
        <v>1644</v>
      </c>
      <c r="F1191" s="22"/>
    </row>
    <row r="1192" spans="1:6" ht="11.25">
      <c r="A1192" s="18" t="s">
        <v>2642</v>
      </c>
      <c r="B1192" s="24" t="s">
        <v>2643</v>
      </c>
      <c r="C1192" s="24" t="str">
        <f t="shared" si="18"/>
        <v>+A11 - Infants to Preschool (under age 5)</v>
      </c>
      <c r="D1192" s="22"/>
      <c r="E1192" s="22" t="s">
        <v>1644</v>
      </c>
      <c r="F1192" s="22"/>
    </row>
    <row r="1193" spans="1:6" ht="11.25">
      <c r="A1193" s="18" t="s">
        <v>2644</v>
      </c>
      <c r="B1193" s="24" t="s">
        <v>2645</v>
      </c>
      <c r="C1193" s="24" t="str">
        <f t="shared" si="18"/>
        <v>+A12 - K-12 (5-19 years)</v>
      </c>
      <c r="D1193" s="22"/>
      <c r="E1193" s="22" t="s">
        <v>1644</v>
      </c>
      <c r="F1193" s="22"/>
    </row>
    <row r="1194" spans="1:6" ht="11.25">
      <c r="A1194" s="18" t="s">
        <v>2646</v>
      </c>
      <c r="B1194" s="24" t="s">
        <v>2647</v>
      </c>
      <c r="C1194" s="24" t="str">
        <f t="shared" si="18"/>
        <v>+A13 - Adolescents Only (13-19 years)</v>
      </c>
      <c r="D1194" s="22"/>
      <c r="E1194" s="22" t="s">
        <v>1644</v>
      </c>
      <c r="F1194" s="22"/>
    </row>
    <row r="1195" spans="1:6" ht="11.25">
      <c r="A1195" s="18" t="s">
        <v>2648</v>
      </c>
      <c r="B1195" s="24" t="s">
        <v>2649</v>
      </c>
      <c r="C1195" s="24" t="str">
        <f t="shared" si="18"/>
        <v>+A20 - Adults</v>
      </c>
      <c r="D1195" s="22"/>
      <c r="E1195" s="22" t="s">
        <v>1644</v>
      </c>
      <c r="F1195" s="22"/>
    </row>
    <row r="1196" spans="1:6" ht="11.25">
      <c r="A1196" s="18" t="s">
        <v>2650</v>
      </c>
      <c r="B1196" s="24" t="s">
        <v>2651</v>
      </c>
      <c r="C1196" s="24" t="str">
        <f t="shared" si="18"/>
        <v>+A30 - Aging, Elderly, Senior Citizens</v>
      </c>
      <c r="D1196" s="22"/>
      <c r="E1196" s="22" t="s">
        <v>1644</v>
      </c>
      <c r="F1196" s="22"/>
    </row>
    <row r="1197" spans="1:6" ht="11.25">
      <c r="A1197" s="18" t="s">
        <v>2024</v>
      </c>
      <c r="B1197" s="24" t="s">
        <v>2025</v>
      </c>
      <c r="C1197" s="24" t="str">
        <f t="shared" si="18"/>
        <v>+C00 - United States (region)</v>
      </c>
      <c r="D1197" s="22"/>
      <c r="E1197" s="22" t="s">
        <v>1644</v>
      </c>
      <c r="F1197" s="22"/>
    </row>
    <row r="1198" spans="1:6" ht="11.25">
      <c r="A1198" s="18" t="s">
        <v>2026</v>
      </c>
      <c r="B1198" s="24" t="s">
        <v>2027</v>
      </c>
      <c r="C1198" s="24" t="str">
        <f t="shared" si="18"/>
        <v>+C10 - US &amp; International</v>
      </c>
      <c r="D1198" s="22"/>
      <c r="E1198" s="22" t="s">
        <v>1644</v>
      </c>
      <c r="F1198" s="22"/>
    </row>
    <row r="1199" spans="1:6" ht="11.25">
      <c r="A1199" s="18" t="s">
        <v>2028</v>
      </c>
      <c r="B1199" s="24" t="s">
        <v>2029</v>
      </c>
      <c r="C1199" s="24" t="str">
        <f t="shared" si="18"/>
        <v>+C20 - International</v>
      </c>
      <c r="D1199" s="22"/>
      <c r="E1199" s="22" t="s">
        <v>1644</v>
      </c>
      <c r="F1199" s="22"/>
    </row>
    <row r="1200" spans="1:6" ht="11.25">
      <c r="A1200" s="18" t="s">
        <v>2030</v>
      </c>
      <c r="B1200" s="24" t="s">
        <v>2031</v>
      </c>
      <c r="C1200" s="24" t="str">
        <f t="shared" si="18"/>
        <v>+C21 - Africa</v>
      </c>
      <c r="D1200" s="22"/>
      <c r="E1200" s="22" t="s">
        <v>1644</v>
      </c>
      <c r="F1200" s="22"/>
    </row>
    <row r="1201" spans="1:6" ht="11.25">
      <c r="A1201" s="18" t="s">
        <v>2032</v>
      </c>
      <c r="B1201" s="24" t="s">
        <v>2033</v>
      </c>
      <c r="C1201" s="24" t="str">
        <f t="shared" si="18"/>
        <v>+C22 - Asia</v>
      </c>
      <c r="D1201" s="22"/>
      <c r="E1201" s="22" t="s">
        <v>1644</v>
      </c>
      <c r="F1201" s="22"/>
    </row>
    <row r="1202" spans="1:6" ht="11.25">
      <c r="A1202" s="18" t="s">
        <v>2034</v>
      </c>
      <c r="B1202" s="24" t="s">
        <v>2035</v>
      </c>
      <c r="C1202" s="24" t="str">
        <f t="shared" si="18"/>
        <v>+C23 - Australia, New Zealand, Oceana</v>
      </c>
      <c r="D1202" s="22"/>
      <c r="E1202" s="22" t="s">
        <v>1644</v>
      </c>
      <c r="F1202" s="22"/>
    </row>
    <row r="1203" spans="1:6" ht="11.25">
      <c r="A1203" s="18" t="s">
        <v>2036</v>
      </c>
      <c r="B1203" s="24" t="s">
        <v>1840</v>
      </c>
      <c r="C1203" s="24" t="str">
        <f t="shared" si="18"/>
        <v>+C24 - Canada</v>
      </c>
      <c r="D1203" s="22"/>
      <c r="E1203" s="22" t="s">
        <v>1644</v>
      </c>
      <c r="F1203" s="22"/>
    </row>
    <row r="1204" spans="1:6" ht="11.25">
      <c r="A1204" s="18" t="s">
        <v>2037</v>
      </c>
      <c r="B1204" s="24" t="s">
        <v>2038</v>
      </c>
      <c r="C1204" s="24" t="str">
        <f t="shared" si="18"/>
        <v>+C25 - Latin America &amp; the Caribbean</v>
      </c>
      <c r="D1204" s="22"/>
      <c r="E1204" s="22" t="s">
        <v>1644</v>
      </c>
      <c r="F1204" s="22"/>
    </row>
    <row r="1205" spans="1:6" ht="11.25">
      <c r="A1205" s="18" t="s">
        <v>2039</v>
      </c>
      <c r="B1205" s="24" t="s">
        <v>2040</v>
      </c>
      <c r="C1205" s="24" t="str">
        <f t="shared" si="18"/>
        <v>+C26 - Europe &amp; the Newly Independent States</v>
      </c>
      <c r="D1205" s="22"/>
      <c r="E1205" s="22" t="s">
        <v>1644</v>
      </c>
      <c r="F1205" s="22"/>
    </row>
    <row r="1206" spans="1:6" ht="11.25">
      <c r="A1206" s="18" t="s">
        <v>2041</v>
      </c>
      <c r="B1206" s="24" t="s">
        <v>2042</v>
      </c>
      <c r="C1206" s="24" t="str">
        <f t="shared" si="18"/>
        <v>+C27 - Middle East</v>
      </c>
      <c r="D1206" s="22"/>
      <c r="E1206" s="22" t="s">
        <v>1644</v>
      </c>
      <c r="F1206" s="22"/>
    </row>
    <row r="1207" spans="1:6" ht="11.25">
      <c r="A1207" s="18" t="s">
        <v>2043</v>
      </c>
      <c r="B1207" s="24" t="s">
        <v>2044</v>
      </c>
      <c r="C1207" s="24" t="str">
        <f t="shared" si="18"/>
        <v>+E00 - Economic level - General/Unspecified</v>
      </c>
      <c r="D1207" s="22"/>
      <c r="E1207" s="22" t="s">
        <v>1644</v>
      </c>
      <c r="F1207" s="22"/>
    </row>
    <row r="1208" spans="1:6" ht="11.25">
      <c r="A1208" s="18" t="s">
        <v>2045</v>
      </c>
      <c r="B1208" s="24" t="s">
        <v>2046</v>
      </c>
      <c r="C1208" s="24" t="str">
        <f t="shared" si="18"/>
        <v>+E10 - Poor, Economically Disadvantaged, Indigent</v>
      </c>
      <c r="D1208" s="22"/>
      <c r="E1208" s="22" t="s">
        <v>1644</v>
      </c>
      <c r="F1208" s="22"/>
    </row>
    <row r="1209" spans="1:6" ht="11.25">
      <c r="A1209" s="18" t="s">
        <v>2047</v>
      </c>
      <c r="B1209" s="24" t="s">
        <v>2048</v>
      </c>
      <c r="C1209" s="24" t="str">
        <f t="shared" si="18"/>
        <v>+E11 - Homeless</v>
      </c>
      <c r="D1209" s="22"/>
      <c r="E1209" s="22" t="s">
        <v>1644</v>
      </c>
      <c r="F1209" s="22"/>
    </row>
    <row r="1210" spans="1:6" ht="11.25">
      <c r="A1210" s="18" t="s">
        <v>2049</v>
      </c>
      <c r="B1210" s="24" t="s">
        <v>2050</v>
      </c>
      <c r="C1210" s="24" t="str">
        <f t="shared" si="18"/>
        <v>+E12 - Migrant Workers</v>
      </c>
      <c r="D1210" s="22"/>
      <c r="E1210" s="22" t="s">
        <v>1644</v>
      </c>
      <c r="F1210" s="22"/>
    </row>
    <row r="1211" spans="1:6" ht="11.25">
      <c r="A1211" s="18" t="s">
        <v>2051</v>
      </c>
      <c r="B1211" s="24" t="s">
        <v>2052</v>
      </c>
      <c r="C1211" s="24" t="str">
        <f t="shared" si="18"/>
        <v>+E13 - Unemployed, Underemployed, Dislocated</v>
      </c>
      <c r="D1211" s="22"/>
      <c r="E1211" s="22" t="s">
        <v>1644</v>
      </c>
      <c r="F1211" s="22"/>
    </row>
    <row r="1212" spans="1:6" ht="11.25">
      <c r="A1212" s="18" t="s">
        <v>2053</v>
      </c>
      <c r="B1212" s="24" t="s">
        <v>2054</v>
      </c>
      <c r="C1212" s="24" t="str">
        <f t="shared" si="18"/>
        <v>+E90 - Other Economic Level</v>
      </c>
      <c r="D1212" s="22"/>
      <c r="E1212" s="22" t="s">
        <v>1644</v>
      </c>
      <c r="F1212" s="22"/>
    </row>
    <row r="1213" spans="1:6" ht="11.25">
      <c r="A1213" s="18" t="s">
        <v>2055</v>
      </c>
      <c r="B1213" s="24" t="s">
        <v>2056</v>
      </c>
      <c r="C1213" s="24" t="str">
        <f t="shared" si="18"/>
        <v>+G00 - Gender - General/Unspecified</v>
      </c>
      <c r="D1213" s="22"/>
      <c r="E1213" s="22" t="s">
        <v>1644</v>
      </c>
      <c r="F1213" s="22"/>
    </row>
    <row r="1214" spans="1:6" ht="11.25">
      <c r="A1214" s="18" t="s">
        <v>2057</v>
      </c>
      <c r="B1214" s="24" t="s">
        <v>2058</v>
      </c>
      <c r="C1214" s="24" t="str">
        <f t="shared" si="18"/>
        <v>+G10 - Females</v>
      </c>
      <c r="D1214" s="22"/>
      <c r="E1214" s="22" t="s">
        <v>1644</v>
      </c>
      <c r="F1214" s="22"/>
    </row>
    <row r="1215" spans="1:6" ht="11.25">
      <c r="A1215" s="18" t="s">
        <v>2059</v>
      </c>
      <c r="B1215" s="24" t="s">
        <v>2060</v>
      </c>
      <c r="C1215" s="24" t="str">
        <f t="shared" si="18"/>
        <v>+G20 - Males</v>
      </c>
      <c r="D1215" s="22"/>
      <c r="E1215" s="22" t="s">
        <v>1644</v>
      </c>
      <c r="F1215" s="22"/>
    </row>
    <row r="1216" spans="1:6" ht="11.25">
      <c r="A1216" s="18" t="s">
        <v>2061</v>
      </c>
      <c r="B1216" s="24" t="s">
        <v>2062</v>
      </c>
      <c r="C1216" s="24" t="str">
        <f t="shared" si="18"/>
        <v>+H00 - Health or disability - General/Unspecified</v>
      </c>
      <c r="D1216" s="22"/>
      <c r="E1216" s="22" t="s">
        <v>1644</v>
      </c>
      <c r="F1216" s="22"/>
    </row>
    <row r="1217" spans="1:6" ht="11.25">
      <c r="A1217" s="18" t="s">
        <v>2063</v>
      </c>
      <c r="B1217" s="24" t="s">
        <v>2064</v>
      </c>
      <c r="C1217" s="24" t="str">
        <f t="shared" si="18"/>
        <v>+H10 - People/Families of People with Health Conditions</v>
      </c>
      <c r="D1217" s="22"/>
      <c r="E1217" s="22" t="s">
        <v>1644</v>
      </c>
      <c r="F1217" s="22"/>
    </row>
    <row r="1218" spans="1:6" ht="11.25">
      <c r="A1218" s="18" t="s">
        <v>2065</v>
      </c>
      <c r="B1218" s="24" t="s">
        <v>291</v>
      </c>
      <c r="C1218" s="24" t="str">
        <f aca="true" t="shared" si="19" ref="C1218:C1281">A1218&amp;" - "&amp;B1218</f>
        <v>+H11 - People/Families of People with Cancer</v>
      </c>
      <c r="D1218" s="22"/>
      <c r="E1218" s="22" t="s">
        <v>1644</v>
      </c>
      <c r="F1218" s="22"/>
    </row>
    <row r="1219" spans="1:6" ht="11.25">
      <c r="A1219" s="18" t="s">
        <v>292</v>
      </c>
      <c r="B1219" s="24" t="s">
        <v>293</v>
      </c>
      <c r="C1219" s="24" t="str">
        <f t="shared" si="19"/>
        <v>+H12 - People/Families of People with HIV/AIDS</v>
      </c>
      <c r="D1219" s="22"/>
      <c r="E1219" s="22" t="s">
        <v>1644</v>
      </c>
      <c r="F1219" s="22"/>
    </row>
    <row r="1220" spans="1:6" ht="11.25">
      <c r="A1220" s="18" t="s">
        <v>294</v>
      </c>
      <c r="B1220" s="24" t="s">
        <v>295</v>
      </c>
      <c r="C1220" s="24" t="str">
        <f t="shared" si="19"/>
        <v>+H20 - People/Families with of People with Disabilities</v>
      </c>
      <c r="D1220" s="22"/>
      <c r="E1220" s="22" t="s">
        <v>1644</v>
      </c>
      <c r="F1220" s="22"/>
    </row>
    <row r="1221" spans="1:6" ht="11.25">
      <c r="A1221" s="18" t="s">
        <v>296</v>
      </c>
      <c r="B1221" s="24" t="s">
        <v>297</v>
      </c>
      <c r="C1221" s="24" t="str">
        <f t="shared" si="19"/>
        <v>+H21 - People/Families with of People with Developmental Disabilities</v>
      </c>
      <c r="D1221" s="22"/>
      <c r="E1221" s="22" t="s">
        <v>1644</v>
      </c>
      <c r="F1221" s="22"/>
    </row>
    <row r="1222" spans="1:6" ht="11.25">
      <c r="A1222" s="18" t="s">
        <v>298</v>
      </c>
      <c r="B1222" s="24" t="s">
        <v>299</v>
      </c>
      <c r="C1222" s="24" t="str">
        <f t="shared" si="19"/>
        <v>+H22 - People/Families with of People with Physical Disabilities</v>
      </c>
      <c r="D1222" s="22"/>
      <c r="E1222" s="22" t="s">
        <v>1644</v>
      </c>
      <c r="F1222" s="22"/>
    </row>
    <row r="1223" spans="1:6" ht="11.25">
      <c r="A1223" s="18" t="s">
        <v>300</v>
      </c>
      <c r="B1223" s="24" t="s">
        <v>301</v>
      </c>
      <c r="C1223" s="24" t="str">
        <f t="shared" si="19"/>
        <v>+H23 - People/Families with of People with Psychological Disabilities</v>
      </c>
      <c r="D1223" s="22"/>
      <c r="E1223" s="22" t="s">
        <v>1644</v>
      </c>
      <c r="F1223" s="22"/>
    </row>
    <row r="1224" spans="1:6" ht="11.25">
      <c r="A1224" s="18" t="s">
        <v>302</v>
      </c>
      <c r="B1224" s="24" t="s">
        <v>303</v>
      </c>
      <c r="C1224" s="24" t="str">
        <f t="shared" si="19"/>
        <v>+H90 - Other Health/Disability</v>
      </c>
      <c r="D1224" s="22"/>
      <c r="E1224" s="22" t="s">
        <v>1644</v>
      </c>
      <c r="F1224" s="22"/>
    </row>
    <row r="1225" spans="1:6" ht="11.25">
      <c r="A1225" s="18" t="s">
        <v>304</v>
      </c>
      <c r="B1225" s="24" t="s">
        <v>305</v>
      </c>
      <c r="C1225" s="24" t="str">
        <f t="shared" si="19"/>
        <v>+O00 - Named groups - General/Unspecified</v>
      </c>
      <c r="D1225" s="22"/>
      <c r="E1225" s="22" t="s">
        <v>1644</v>
      </c>
      <c r="F1225" s="22"/>
    </row>
    <row r="1226" spans="1:6" ht="11.25">
      <c r="A1226" s="18" t="s">
        <v>306</v>
      </c>
      <c r="B1226" s="24" t="s">
        <v>307</v>
      </c>
      <c r="C1226" s="24" t="str">
        <f t="shared" si="19"/>
        <v>+O10 - Alcohol, Drug, Substance Abusers</v>
      </c>
      <c r="D1226" s="22"/>
      <c r="E1226" s="22" t="s">
        <v>1644</v>
      </c>
      <c r="F1226" s="22"/>
    </row>
    <row r="1227" spans="1:6" ht="11.25">
      <c r="A1227" s="18" t="s">
        <v>308</v>
      </c>
      <c r="B1227" s="24" t="s">
        <v>309</v>
      </c>
      <c r="C1227" s="24" t="str">
        <f t="shared" si="19"/>
        <v>+O20 - At-Risk Populations</v>
      </c>
      <c r="D1227" s="22"/>
      <c r="E1227" s="22" t="s">
        <v>1644</v>
      </c>
      <c r="F1227" s="22"/>
    </row>
    <row r="1228" spans="1:6" ht="11.25">
      <c r="A1228" s="18" t="s">
        <v>310</v>
      </c>
      <c r="B1228" s="24" t="s">
        <v>311</v>
      </c>
      <c r="C1228" s="24" t="str">
        <f t="shared" si="19"/>
        <v>+O30 - Elderly and/or Disabled</v>
      </c>
      <c r="D1228" s="22"/>
      <c r="E1228" s="22" t="s">
        <v>1644</v>
      </c>
      <c r="F1228" s="22"/>
    </row>
    <row r="1229" spans="1:6" ht="11.25">
      <c r="A1229" s="18" t="s">
        <v>312</v>
      </c>
      <c r="B1229" s="24" t="s">
        <v>313</v>
      </c>
      <c r="C1229" s="24" t="str">
        <f t="shared" si="19"/>
        <v>+O40 - Families</v>
      </c>
      <c r="D1229" s="22"/>
      <c r="E1229" s="22" t="s">
        <v>1644</v>
      </c>
      <c r="F1229" s="22"/>
    </row>
    <row r="1230" spans="1:6" ht="11.25">
      <c r="A1230" s="18" t="s">
        <v>314</v>
      </c>
      <c r="B1230" s="24" t="s">
        <v>315</v>
      </c>
      <c r="C1230" s="24" t="str">
        <f t="shared" si="19"/>
        <v>+O50 - Immigrants, Newcomers, Refuges</v>
      </c>
      <c r="D1230" s="22"/>
      <c r="E1230" s="22" t="s">
        <v>1644</v>
      </c>
      <c r="F1230" s="22"/>
    </row>
    <row r="1231" spans="1:6" ht="11.25">
      <c r="A1231" s="18" t="s">
        <v>316</v>
      </c>
      <c r="B1231" s="24" t="s">
        <v>317</v>
      </c>
      <c r="C1231" s="24" t="str">
        <f t="shared" si="19"/>
        <v>+O60 - Lesbians, Gays, Bisexuals, Transgendered</v>
      </c>
      <c r="D1231" s="22"/>
      <c r="E1231" s="22" t="s">
        <v>1644</v>
      </c>
      <c r="F1231" s="22"/>
    </row>
    <row r="1232" spans="1:6" ht="11.25">
      <c r="A1232" s="18" t="s">
        <v>318</v>
      </c>
      <c r="B1232" s="24" t="s">
        <v>319</v>
      </c>
      <c r="C1232" s="24" t="str">
        <f t="shared" si="19"/>
        <v>+O70 - Offenders, Ex-Offenders</v>
      </c>
      <c r="D1232" s="22"/>
      <c r="E1232" s="22" t="s">
        <v>1644</v>
      </c>
      <c r="F1232" s="22"/>
    </row>
    <row r="1233" spans="1:6" ht="11.25">
      <c r="A1233" s="18" t="s">
        <v>320</v>
      </c>
      <c r="B1233" s="24" t="s">
        <v>321</v>
      </c>
      <c r="C1233" s="24" t="str">
        <f t="shared" si="19"/>
        <v>+O80 - Victims</v>
      </c>
      <c r="D1233" s="22"/>
      <c r="E1233" s="22" t="s">
        <v>1644</v>
      </c>
      <c r="F1233" s="22"/>
    </row>
    <row r="1234" spans="1:6" ht="11.25">
      <c r="A1234" s="18" t="s">
        <v>322</v>
      </c>
      <c r="B1234" s="24" t="s">
        <v>323</v>
      </c>
      <c r="C1234" s="24" t="str">
        <f t="shared" si="19"/>
        <v>+O90 - Other Named Groups</v>
      </c>
      <c r="D1234" s="22"/>
      <c r="E1234" s="22" t="s">
        <v>1644</v>
      </c>
      <c r="F1234" s="22"/>
    </row>
    <row r="1235" spans="1:6" ht="11.25">
      <c r="A1235" s="18" t="s">
        <v>324</v>
      </c>
      <c r="B1235" s="24" t="s">
        <v>325</v>
      </c>
      <c r="C1235" s="24" t="str">
        <f t="shared" si="19"/>
        <v>+R00 - Race or ethnicity - General/Unspecified</v>
      </c>
      <c r="D1235" s="22"/>
      <c r="E1235" s="22" t="s">
        <v>1644</v>
      </c>
      <c r="F1235" s="22"/>
    </row>
    <row r="1236" spans="1:6" ht="11.25">
      <c r="A1236" s="18" t="s">
        <v>326</v>
      </c>
      <c r="B1236" s="24" t="s">
        <v>327</v>
      </c>
      <c r="C1236" s="24" t="str">
        <f t="shared" si="19"/>
        <v>+R70 - Minorities</v>
      </c>
      <c r="D1236" s="22"/>
      <c r="E1236" s="22" t="s">
        <v>1644</v>
      </c>
      <c r="F1236" s="22"/>
    </row>
    <row r="1237" spans="1:6" ht="11.25">
      <c r="A1237" s="18" t="s">
        <v>328</v>
      </c>
      <c r="B1237" s="24" t="s">
        <v>329</v>
      </c>
      <c r="C1237" s="24" t="str">
        <f t="shared" si="19"/>
        <v>+R71 - Asian, Pacific Islander Heritage</v>
      </c>
      <c r="D1237" s="22"/>
      <c r="E1237" s="22" t="s">
        <v>1644</v>
      </c>
      <c r="F1237" s="22"/>
    </row>
    <row r="1238" spans="1:6" ht="11.25">
      <c r="A1238" s="18" t="s">
        <v>330</v>
      </c>
      <c r="B1238" s="24" t="s">
        <v>331</v>
      </c>
      <c r="C1238" s="24" t="str">
        <f t="shared" si="19"/>
        <v>+R72 - Blacks, African Heritage</v>
      </c>
      <c r="D1238" s="22"/>
      <c r="E1238" s="22" t="s">
        <v>1644</v>
      </c>
      <c r="F1238" s="22"/>
    </row>
    <row r="1239" spans="1:6" ht="11.25">
      <c r="A1239" s="18" t="s">
        <v>332</v>
      </c>
      <c r="B1239" s="24" t="s">
        <v>333</v>
      </c>
      <c r="C1239" s="24" t="str">
        <f t="shared" si="19"/>
        <v>+R73 - European Heritage</v>
      </c>
      <c r="D1239" s="22"/>
      <c r="E1239" s="22" t="s">
        <v>1644</v>
      </c>
      <c r="F1239" s="22"/>
    </row>
    <row r="1240" spans="1:6" ht="11.25">
      <c r="A1240" s="18" t="s">
        <v>334</v>
      </c>
      <c r="B1240" s="24" t="s">
        <v>335</v>
      </c>
      <c r="C1240" s="24" t="str">
        <f t="shared" si="19"/>
        <v>+R74 - Hispanic, Latino Heritage</v>
      </c>
      <c r="D1240" s="22"/>
      <c r="E1240" s="22" t="s">
        <v>1644</v>
      </c>
      <c r="F1240" s="22"/>
    </row>
    <row r="1241" spans="1:6" ht="11.25">
      <c r="A1241" s="18" t="s">
        <v>336</v>
      </c>
      <c r="B1241" s="24" t="s">
        <v>337</v>
      </c>
      <c r="C1241" s="24" t="str">
        <f t="shared" si="19"/>
        <v>+R75 - Middle Easterner Heritage</v>
      </c>
      <c r="D1241" s="22"/>
      <c r="E1241" s="22" t="s">
        <v>1644</v>
      </c>
      <c r="F1241" s="22"/>
    </row>
    <row r="1242" spans="1:6" ht="11.25">
      <c r="A1242" s="18" t="s">
        <v>338</v>
      </c>
      <c r="B1242" s="24" t="s">
        <v>339</v>
      </c>
      <c r="C1242" s="24" t="str">
        <f t="shared" si="19"/>
        <v>+R76 - Native Americans</v>
      </c>
      <c r="D1242" s="22"/>
      <c r="E1242" s="22" t="s">
        <v>1644</v>
      </c>
      <c r="F1242" s="22"/>
    </row>
    <row r="1243" spans="1:6" ht="11.25">
      <c r="A1243" s="18" t="s">
        <v>1643</v>
      </c>
      <c r="B1243" s="24" t="s">
        <v>1645</v>
      </c>
      <c r="C1243" s="24" t="str">
        <f t="shared" si="19"/>
        <v>A01 - Arts, Culture &amp; Humanities, General/Other</v>
      </c>
      <c r="D1243" s="22"/>
      <c r="E1243" s="22" t="s">
        <v>1644</v>
      </c>
      <c r="F1243" s="22"/>
    </row>
    <row r="1244" spans="1:6" ht="11.25">
      <c r="A1244" s="18" t="s">
        <v>1646</v>
      </c>
      <c r="B1244" s="24" t="s">
        <v>3681</v>
      </c>
      <c r="C1244" s="24" t="str">
        <f t="shared" si="19"/>
        <v>A01.02 - General Arts Education</v>
      </c>
      <c r="D1244" s="22"/>
      <c r="E1244" s="22" t="s">
        <v>1644</v>
      </c>
      <c r="F1244" s="22"/>
    </row>
    <row r="1245" spans="1:6" ht="11.25">
      <c r="A1245" s="18" t="s">
        <v>3682</v>
      </c>
      <c r="B1245" s="24" t="s">
        <v>3683</v>
      </c>
      <c r="C1245" s="24" t="str">
        <f t="shared" si="19"/>
        <v>A01.03 - General Arts Funding</v>
      </c>
      <c r="D1245" s="22"/>
      <c r="E1245" s="22" t="s">
        <v>1644</v>
      </c>
      <c r="F1245" s="22"/>
    </row>
    <row r="1246" spans="1:6" ht="11.25">
      <c r="A1246" s="18" t="s">
        <v>761</v>
      </c>
      <c r="B1246" s="24" t="s">
        <v>762</v>
      </c>
      <c r="C1246" s="24" t="str">
        <f t="shared" si="19"/>
        <v>A01.04 - General Arts Presenting</v>
      </c>
      <c r="D1246" s="22"/>
      <c r="E1246" s="22" t="s">
        <v>1644</v>
      </c>
      <c r="F1246" s="22"/>
    </row>
    <row r="1247" spans="1:6" ht="11.25">
      <c r="A1247" s="18" t="s">
        <v>763</v>
      </c>
      <c r="B1247" s="24" t="s">
        <v>764</v>
      </c>
      <c r="C1247" s="24" t="str">
        <f t="shared" si="19"/>
        <v>A02 - Artists' Services</v>
      </c>
      <c r="D1247" s="22"/>
      <c r="E1247" s="22" t="s">
        <v>1644</v>
      </c>
      <c r="F1247" s="22"/>
    </row>
    <row r="1248" spans="1:6" ht="11.25">
      <c r="A1248" s="18" t="s">
        <v>765</v>
      </c>
      <c r="B1248" s="24" t="s">
        <v>766</v>
      </c>
      <c r="C1248" s="24" t="str">
        <f t="shared" si="19"/>
        <v>A02.02 - Artists-in-Residence</v>
      </c>
      <c r="D1248" s="22"/>
      <c r="E1248" s="22" t="s">
        <v>1644</v>
      </c>
      <c r="F1248" s="22"/>
    </row>
    <row r="1249" spans="1:6" ht="11.25">
      <c r="A1249" s="18" t="s">
        <v>767</v>
      </c>
      <c r="B1249" s="24" t="s">
        <v>768</v>
      </c>
      <c r="C1249" s="24" t="str">
        <f t="shared" si="19"/>
        <v>A03 - Cultural Heritage</v>
      </c>
      <c r="D1249" s="22"/>
      <c r="E1249" s="22" t="s">
        <v>1644</v>
      </c>
      <c r="F1249" s="22"/>
    </row>
    <row r="1250" spans="1:6" ht="11.25">
      <c r="A1250" s="18" t="s">
        <v>769</v>
      </c>
      <c r="B1250" s="24" t="s">
        <v>770</v>
      </c>
      <c r="C1250" s="24" t="str">
        <f t="shared" si="19"/>
        <v>A03.02 - Celebrations</v>
      </c>
      <c r="D1250" s="22"/>
      <c r="E1250" s="22" t="s">
        <v>1644</v>
      </c>
      <c r="F1250" s="22"/>
    </row>
    <row r="1251" spans="1:6" ht="11.25">
      <c r="A1251" s="18" t="s">
        <v>771</v>
      </c>
      <c r="B1251" s="24" t="s">
        <v>772</v>
      </c>
      <c r="C1251" s="24" t="str">
        <f t="shared" si="19"/>
        <v>A03.03 - Cultural &amp; Ethnic Awareness</v>
      </c>
      <c r="D1251" s="22"/>
      <c r="E1251" s="22" t="s">
        <v>1644</v>
      </c>
      <c r="F1251" s="22"/>
    </row>
    <row r="1252" spans="1:6" ht="11.25">
      <c r="A1252" s="18" t="s">
        <v>773</v>
      </c>
      <c r="B1252" s="24" t="s">
        <v>774</v>
      </c>
      <c r="C1252" s="24" t="str">
        <f t="shared" si="19"/>
        <v>A03.04 - Cultural Festivals</v>
      </c>
      <c r="D1252" s="22"/>
      <c r="E1252" s="22" t="s">
        <v>1644</v>
      </c>
      <c r="F1252" s="22"/>
    </row>
    <row r="1253" spans="1:6" ht="11.25">
      <c r="A1253" s="18" t="s">
        <v>775</v>
      </c>
      <c r="B1253" s="24" t="s">
        <v>776</v>
      </c>
      <c r="C1253" s="24" t="str">
        <f t="shared" si="19"/>
        <v>A03.05 - Folklife &amp; Traditional Arts</v>
      </c>
      <c r="D1253" s="22"/>
      <c r="E1253" s="22" t="s">
        <v>1644</v>
      </c>
      <c r="F1253" s="22"/>
    </row>
    <row r="1254" spans="1:6" ht="11.25">
      <c r="A1254" s="18" t="s">
        <v>777</v>
      </c>
      <c r="B1254" s="24" t="s">
        <v>778</v>
      </c>
      <c r="C1254" s="24" t="str">
        <f t="shared" si="19"/>
        <v>A04 - History &amp; Historical Programs</v>
      </c>
      <c r="D1254" s="22"/>
      <c r="E1254" s="22" t="s">
        <v>1644</v>
      </c>
      <c r="F1254" s="22"/>
    </row>
    <row r="1255" spans="1:6" ht="11.25">
      <c r="A1255" s="18" t="s">
        <v>779</v>
      </c>
      <c r="B1255" s="24" t="s">
        <v>780</v>
      </c>
      <c r="C1255" s="24" t="str">
        <f t="shared" si="19"/>
        <v>A04.02 - Commemorations</v>
      </c>
      <c r="D1255" s="22"/>
      <c r="E1255" s="22" t="s">
        <v>1644</v>
      </c>
      <c r="F1255" s="22"/>
    </row>
    <row r="1256" spans="1:6" ht="11.25">
      <c r="A1256" s="18" t="s">
        <v>781</v>
      </c>
      <c r="B1256" s="24" t="s">
        <v>782</v>
      </c>
      <c r="C1256" s="24" t="str">
        <f t="shared" si="19"/>
        <v>A04.03 - Genealogy</v>
      </c>
      <c r="D1256" s="22"/>
      <c r="E1256" s="22" t="s">
        <v>1644</v>
      </c>
      <c r="F1256" s="22"/>
    </row>
    <row r="1257" spans="1:6" ht="11.25">
      <c r="A1257" s="18" t="s">
        <v>783</v>
      </c>
      <c r="B1257" s="24" t="s">
        <v>784</v>
      </c>
      <c r="C1257" s="24" t="str">
        <f t="shared" si="19"/>
        <v>A04.04 - Historic Preservation &amp; Conservation</v>
      </c>
      <c r="D1257" s="22"/>
      <c r="E1257" s="22" t="s">
        <v>1644</v>
      </c>
      <c r="F1257" s="22"/>
    </row>
    <row r="1258" spans="1:6" ht="11.25">
      <c r="A1258" s="18" t="s">
        <v>785</v>
      </c>
      <c r="B1258" s="24" t="s">
        <v>786</v>
      </c>
      <c r="C1258" s="24" t="str">
        <f t="shared" si="19"/>
        <v>A04.05 - Memorials &amp; Monuments</v>
      </c>
      <c r="D1258" s="22"/>
      <c r="E1258" s="22" t="s">
        <v>1644</v>
      </c>
      <c r="F1258" s="22"/>
    </row>
    <row r="1259" spans="1:6" ht="11.25">
      <c r="A1259" s="18" t="s">
        <v>787</v>
      </c>
      <c r="B1259" s="24" t="s">
        <v>788</v>
      </c>
      <c r="C1259" s="24" t="str">
        <f t="shared" si="19"/>
        <v>A05 - Humanities Programs</v>
      </c>
      <c r="D1259" s="22"/>
      <c r="E1259" s="22" t="s">
        <v>1644</v>
      </c>
      <c r="F1259" s="22"/>
    </row>
    <row r="1260" spans="1:6" ht="11.25">
      <c r="A1260" s="18" t="s">
        <v>789</v>
      </c>
      <c r="B1260" s="24" t="s">
        <v>790</v>
      </c>
      <c r="C1260" s="24" t="str">
        <f t="shared" si="19"/>
        <v>A05.02 - Archaeology</v>
      </c>
      <c r="D1260" s="22"/>
      <c r="E1260" s="22" t="s">
        <v>1644</v>
      </c>
      <c r="F1260" s="22"/>
    </row>
    <row r="1261" spans="1:6" ht="11.25">
      <c r="A1261" s="18" t="s">
        <v>791</v>
      </c>
      <c r="B1261" s="24" t="s">
        <v>792</v>
      </c>
      <c r="C1261" s="24" t="str">
        <f t="shared" si="19"/>
        <v>A05.03 - Architecture</v>
      </c>
      <c r="D1261" s="22"/>
      <c r="E1261" s="22" t="s">
        <v>1644</v>
      </c>
      <c r="F1261" s="22"/>
    </row>
    <row r="1262" spans="1:6" ht="11.25">
      <c r="A1262" s="18" t="s">
        <v>793</v>
      </c>
      <c r="B1262" s="24" t="s">
        <v>794</v>
      </c>
      <c r="C1262" s="24" t="str">
        <f t="shared" si="19"/>
        <v>A05.04 - Foreign Language &amp; Linguistics</v>
      </c>
      <c r="D1262" s="22"/>
      <c r="E1262" s="22" t="s">
        <v>1644</v>
      </c>
      <c r="F1262" s="22"/>
    </row>
    <row r="1263" spans="1:6" ht="11.25">
      <c r="A1263" s="18" t="s">
        <v>795</v>
      </c>
      <c r="B1263" s="24" t="s">
        <v>796</v>
      </c>
      <c r="C1263" s="24" t="str">
        <f t="shared" si="19"/>
        <v>A05.05 - Literature</v>
      </c>
      <c r="D1263" s="22"/>
      <c r="E1263" s="22" t="s">
        <v>1644</v>
      </c>
      <c r="F1263" s="22"/>
    </row>
    <row r="1264" spans="1:6" ht="11.25">
      <c r="A1264" s="18" t="s">
        <v>1225</v>
      </c>
      <c r="B1264" s="24" t="s">
        <v>1226</v>
      </c>
      <c r="C1264" s="24" t="str">
        <f t="shared" si="19"/>
        <v>A05.06 - Philosophy &amp; Ethics</v>
      </c>
      <c r="D1264" s="22"/>
      <c r="E1264" s="22" t="s">
        <v>1644</v>
      </c>
      <c r="F1264" s="22"/>
    </row>
    <row r="1265" spans="1:6" ht="11.25">
      <c r="A1265" s="18" t="s">
        <v>1227</v>
      </c>
      <c r="B1265" s="24" t="s">
        <v>1228</v>
      </c>
      <c r="C1265" s="24" t="str">
        <f t="shared" si="19"/>
        <v>A05.07 - Theology &amp; Comparative Religion</v>
      </c>
      <c r="D1265" s="22"/>
      <c r="E1265" s="22" t="s">
        <v>1644</v>
      </c>
      <c r="F1265" s="22"/>
    </row>
    <row r="1266" spans="1:6" ht="11.25">
      <c r="A1266" s="18" t="s">
        <v>1229</v>
      </c>
      <c r="B1266" s="24" t="s">
        <v>1230</v>
      </c>
      <c r="C1266" s="24" t="str">
        <f t="shared" si="19"/>
        <v>A06 - Media &amp; Communications</v>
      </c>
      <c r="D1266" s="22"/>
      <c r="E1266" s="22" t="s">
        <v>1644</v>
      </c>
      <c r="F1266" s="22"/>
    </row>
    <row r="1267" spans="1:6" ht="11.25">
      <c r="A1267" s="18" t="s">
        <v>1231</v>
      </c>
      <c r="B1267" s="24" t="s">
        <v>1232</v>
      </c>
      <c r="C1267" s="24" t="str">
        <f t="shared" si="19"/>
        <v>A06.02 - Broadcasting</v>
      </c>
      <c r="D1267" s="22"/>
      <c r="E1267" s="22" t="s">
        <v>1644</v>
      </c>
      <c r="F1267" s="22"/>
    </row>
    <row r="1268" spans="1:6" ht="11.25">
      <c r="A1268" s="18" t="s">
        <v>1233</v>
      </c>
      <c r="B1268" s="24" t="s">
        <v>1234</v>
      </c>
      <c r="C1268" s="24" t="str">
        <f t="shared" si="19"/>
        <v>A06.03 - Electronic Media</v>
      </c>
      <c r="D1268" s="22"/>
      <c r="E1268" s="22" t="s">
        <v>1644</v>
      </c>
      <c r="F1268" s="22"/>
    </row>
    <row r="1269" spans="1:6" ht="11.25">
      <c r="A1269" s="18" t="s">
        <v>1235</v>
      </c>
      <c r="B1269" s="24" t="s">
        <v>1236</v>
      </c>
      <c r="C1269" s="24" t="str">
        <f t="shared" si="19"/>
        <v>A06.04 - Film &amp; Video</v>
      </c>
      <c r="D1269" s="22"/>
      <c r="E1269" s="22" t="s">
        <v>1644</v>
      </c>
      <c r="F1269" s="22"/>
    </row>
    <row r="1270" spans="1:6" ht="11.25">
      <c r="A1270" s="18" t="s">
        <v>1237</v>
      </c>
      <c r="B1270" s="24" t="s">
        <v>1238</v>
      </c>
      <c r="C1270" s="24" t="str">
        <f t="shared" si="19"/>
        <v>A06.05 - Journalism</v>
      </c>
      <c r="D1270" s="22"/>
      <c r="E1270" s="22" t="s">
        <v>1644</v>
      </c>
      <c r="F1270" s="22"/>
    </row>
    <row r="1271" spans="1:6" ht="11.25">
      <c r="A1271" s="18" t="s">
        <v>1239</v>
      </c>
      <c r="B1271" s="24" t="s">
        <v>1240</v>
      </c>
      <c r="C1271" s="24" t="str">
        <f t="shared" si="19"/>
        <v>A06.06 - Publishing</v>
      </c>
      <c r="D1271" s="22"/>
      <c r="E1271" s="22" t="s">
        <v>1644</v>
      </c>
      <c r="F1271" s="22"/>
    </row>
    <row r="1272" spans="1:6" ht="11.25">
      <c r="A1272" s="18" t="s">
        <v>1241</v>
      </c>
      <c r="B1272" s="24" t="s">
        <v>591</v>
      </c>
      <c r="C1272" s="24" t="str">
        <f t="shared" si="19"/>
        <v>A07 - Museums</v>
      </c>
      <c r="D1272" s="22"/>
      <c r="E1272" s="22" t="s">
        <v>1644</v>
      </c>
      <c r="F1272" s="22"/>
    </row>
    <row r="1273" spans="1:6" ht="11.25">
      <c r="A1273" s="18" t="s">
        <v>1242</v>
      </c>
      <c r="B1273" s="24" t="s">
        <v>1243</v>
      </c>
      <c r="C1273" s="24" t="str">
        <f t="shared" si="19"/>
        <v>A07.09 - Curatorial Work &amp; Exhibitions</v>
      </c>
      <c r="D1273" s="22"/>
      <c r="E1273" s="22" t="s">
        <v>1644</v>
      </c>
      <c r="F1273" s="22"/>
    </row>
    <row r="1274" spans="1:6" ht="11.25">
      <c r="A1274" s="18" t="s">
        <v>1244</v>
      </c>
      <c r="B1274" s="24" t="s">
        <v>1245</v>
      </c>
      <c r="C1274" s="24" t="str">
        <f t="shared" si="19"/>
        <v>A07.10 - Museum Acquisitions</v>
      </c>
      <c r="D1274" s="22"/>
      <c r="E1274" s="22" t="s">
        <v>1644</v>
      </c>
      <c r="F1274" s="22"/>
    </row>
    <row r="1275" spans="1:6" ht="11.25">
      <c r="A1275" s="18" t="s">
        <v>1246</v>
      </c>
      <c r="B1275" s="24" t="s">
        <v>1247</v>
      </c>
      <c r="C1275" s="24" t="str">
        <f t="shared" si="19"/>
        <v>A07.11 - Museum Audience Services</v>
      </c>
      <c r="D1275" s="22"/>
      <c r="E1275" s="22" t="s">
        <v>1644</v>
      </c>
      <c r="F1275" s="22"/>
    </row>
    <row r="1276" spans="1:6" ht="11.25">
      <c r="A1276" s="18" t="s">
        <v>1248</v>
      </c>
      <c r="B1276" s="24" t="s">
        <v>1249</v>
      </c>
      <c r="C1276" s="24" t="str">
        <f t="shared" si="19"/>
        <v>A07.12 - Museum Collections Conservation</v>
      </c>
      <c r="D1276" s="22"/>
      <c r="E1276" s="22" t="s">
        <v>1644</v>
      </c>
      <c r="F1276" s="22"/>
    </row>
    <row r="1277" spans="1:6" ht="11.25">
      <c r="A1277" s="18" t="s">
        <v>1250</v>
      </c>
      <c r="B1277" s="24" t="s">
        <v>1251</v>
      </c>
      <c r="C1277" s="24" t="str">
        <f t="shared" si="19"/>
        <v>A07.13 - Museum Education</v>
      </c>
      <c r="D1277" s="22"/>
      <c r="E1277" s="22" t="s">
        <v>1644</v>
      </c>
      <c r="F1277" s="22"/>
    </row>
    <row r="1278" spans="1:6" ht="11.25">
      <c r="A1278" s="18" t="s">
        <v>1252</v>
      </c>
      <c r="B1278" s="24" t="s">
        <v>1253</v>
      </c>
      <c r="C1278" s="24" t="str">
        <f t="shared" si="19"/>
        <v>A08 - Performing Arts</v>
      </c>
      <c r="D1278" s="22"/>
      <c r="E1278" s="22" t="s">
        <v>1644</v>
      </c>
      <c r="F1278" s="22"/>
    </row>
    <row r="1279" spans="1:6" ht="11.25">
      <c r="A1279" s="18" t="s">
        <v>1254</v>
      </c>
      <c r="B1279" s="24" t="s">
        <v>1255</v>
      </c>
      <c r="C1279" s="24" t="str">
        <f t="shared" si="19"/>
        <v>A08.02 - Dance</v>
      </c>
      <c r="D1279" s="22"/>
      <c r="E1279" s="22" t="s">
        <v>1644</v>
      </c>
      <c r="F1279" s="22"/>
    </row>
    <row r="1280" spans="1:6" ht="11.25">
      <c r="A1280" s="18" t="s">
        <v>1256</v>
      </c>
      <c r="B1280" s="24" t="s">
        <v>1257</v>
      </c>
      <c r="C1280" s="24" t="str">
        <f t="shared" si="19"/>
        <v>A08.02.03 - Choreography</v>
      </c>
      <c r="D1280" s="22"/>
      <c r="E1280" s="22" t="s">
        <v>1644</v>
      </c>
      <c r="F1280" s="22"/>
    </row>
    <row r="1281" spans="1:6" ht="11.25">
      <c r="A1281" s="18" t="s">
        <v>1258</v>
      </c>
      <c r="B1281" s="24" t="s">
        <v>1259</v>
      </c>
      <c r="C1281" s="24" t="str">
        <f t="shared" si="19"/>
        <v>A08.02.04 - Dance Festivals</v>
      </c>
      <c r="D1281" s="22"/>
      <c r="E1281" s="22" t="s">
        <v>1644</v>
      </c>
      <c r="F1281" s="22"/>
    </row>
    <row r="1282" spans="1:6" ht="11.25">
      <c r="A1282" s="18" t="s">
        <v>1260</v>
      </c>
      <c r="B1282" s="24" t="s">
        <v>1261</v>
      </c>
      <c r="C1282" s="24" t="str">
        <f aca="true" t="shared" si="20" ref="C1282:C1345">A1282&amp;" - "&amp;B1282</f>
        <v>A08.02.05 - Dance Instruction</v>
      </c>
      <c r="D1282" s="22"/>
      <c r="E1282" s="22" t="s">
        <v>1644</v>
      </c>
      <c r="F1282" s="22"/>
    </row>
    <row r="1283" spans="1:6" ht="11.25">
      <c r="A1283" s="18" t="s">
        <v>1262</v>
      </c>
      <c r="B1283" s="24" t="s">
        <v>1263</v>
      </c>
      <c r="C1283" s="24" t="str">
        <f t="shared" si="20"/>
        <v>A08.02.06 - Dance Performances</v>
      </c>
      <c r="D1283" s="22"/>
      <c r="E1283" s="22" t="s">
        <v>1644</v>
      </c>
      <c r="F1283" s="22"/>
    </row>
    <row r="1284" spans="1:6" ht="11.25">
      <c r="A1284" s="18" t="s">
        <v>1264</v>
      </c>
      <c r="B1284" s="24" t="s">
        <v>1265</v>
      </c>
      <c r="C1284" s="24" t="str">
        <f t="shared" si="20"/>
        <v>A08.02.07 - Dance Performances Presenting</v>
      </c>
      <c r="D1284" s="22"/>
      <c r="E1284" s="22" t="s">
        <v>1644</v>
      </c>
      <c r="F1284" s="22"/>
    </row>
    <row r="1285" spans="1:6" ht="11.25">
      <c r="A1285" s="18" t="s">
        <v>1266</v>
      </c>
      <c r="B1285" s="24" t="s">
        <v>1267</v>
      </c>
      <c r="C1285" s="24" t="str">
        <f t="shared" si="20"/>
        <v>A08.03 - Music</v>
      </c>
      <c r="D1285" s="22"/>
      <c r="E1285" s="22" t="s">
        <v>1644</v>
      </c>
      <c r="F1285" s="22"/>
    </row>
    <row r="1286" spans="1:6" ht="11.25">
      <c r="A1286" s="18" t="s">
        <v>1268</v>
      </c>
      <c r="B1286" s="24" t="s">
        <v>2472</v>
      </c>
      <c r="C1286" s="24" t="str">
        <f t="shared" si="20"/>
        <v>A08.03.10 - Music Appreciation</v>
      </c>
      <c r="D1286" s="22"/>
      <c r="E1286" s="22" t="s">
        <v>1644</v>
      </c>
      <c r="F1286" s="22"/>
    </row>
    <row r="1287" spans="1:6" ht="11.25">
      <c r="A1287" s="18" t="s">
        <v>2473</v>
      </c>
      <c r="B1287" s="24" t="s">
        <v>2474</v>
      </c>
      <c r="C1287" s="24" t="str">
        <f t="shared" si="20"/>
        <v>A08.03.11 - Music Composition</v>
      </c>
      <c r="D1287" s="22"/>
      <c r="E1287" s="22" t="s">
        <v>1644</v>
      </c>
      <c r="F1287" s="22"/>
    </row>
    <row r="1288" spans="1:6" ht="11.25">
      <c r="A1288" s="18" t="s">
        <v>2475</v>
      </c>
      <c r="B1288" s="24" t="s">
        <v>2476</v>
      </c>
      <c r="C1288" s="24" t="str">
        <f t="shared" si="20"/>
        <v>A08.03.12 - Music Festivals</v>
      </c>
      <c r="D1288" s="22"/>
      <c r="E1288" s="22" t="s">
        <v>1644</v>
      </c>
      <c r="F1288" s="22"/>
    </row>
    <row r="1289" spans="1:6" ht="11.25">
      <c r="A1289" s="18" t="s">
        <v>2477</v>
      </c>
      <c r="B1289" s="24" t="s">
        <v>2478</v>
      </c>
      <c r="C1289" s="24" t="str">
        <f t="shared" si="20"/>
        <v>A08.03.13 - Music Instruction</v>
      </c>
      <c r="D1289" s="22"/>
      <c r="E1289" s="22" t="s">
        <v>1644</v>
      </c>
      <c r="F1289" s="22"/>
    </row>
    <row r="1290" spans="1:6" ht="11.25">
      <c r="A1290" s="18" t="s">
        <v>2479</v>
      </c>
      <c r="B1290" s="24" t="s">
        <v>2480</v>
      </c>
      <c r="C1290" s="24" t="str">
        <f t="shared" si="20"/>
        <v>A08.03.14 - Musical Performances</v>
      </c>
      <c r="D1290" s="22"/>
      <c r="E1290" s="22" t="s">
        <v>1644</v>
      </c>
      <c r="F1290" s="22"/>
    </row>
    <row r="1291" spans="1:6" ht="11.25">
      <c r="A1291" s="18" t="s">
        <v>2481</v>
      </c>
      <c r="B1291" s="24" t="s">
        <v>2482</v>
      </c>
      <c r="C1291" s="24" t="str">
        <f t="shared" si="20"/>
        <v>A08.03.15 - Musical Performances Presenting</v>
      </c>
      <c r="D1291" s="22"/>
      <c r="E1291" s="22" t="s">
        <v>1644</v>
      </c>
      <c r="F1291" s="22"/>
    </row>
    <row r="1292" spans="1:6" ht="11.25">
      <c r="A1292" s="18" t="s">
        <v>2483</v>
      </c>
      <c r="B1292" s="24" t="s">
        <v>2484</v>
      </c>
      <c r="C1292" s="24" t="str">
        <f t="shared" si="20"/>
        <v>A08.04 - Opera</v>
      </c>
      <c r="D1292" s="22"/>
      <c r="E1292" s="22" t="s">
        <v>1644</v>
      </c>
      <c r="F1292" s="22"/>
    </row>
    <row r="1293" spans="1:6" ht="11.25">
      <c r="A1293" s="18" t="s">
        <v>2485</v>
      </c>
      <c r="B1293" s="24" t="s">
        <v>2486</v>
      </c>
      <c r="C1293" s="24" t="str">
        <f t="shared" si="20"/>
        <v>A08.04.02 - Opera Festivals</v>
      </c>
      <c r="D1293" s="22"/>
      <c r="E1293" s="22" t="s">
        <v>1644</v>
      </c>
      <c r="F1293" s="22"/>
    </row>
    <row r="1294" spans="1:6" ht="11.25">
      <c r="A1294" s="18" t="s">
        <v>2487</v>
      </c>
      <c r="B1294" s="24" t="s">
        <v>2488</v>
      </c>
      <c r="C1294" s="24" t="str">
        <f t="shared" si="20"/>
        <v>A08.04.03 - Opera Performances</v>
      </c>
      <c r="D1294" s="22"/>
      <c r="E1294" s="22" t="s">
        <v>1644</v>
      </c>
      <c r="F1294" s="22"/>
    </row>
    <row r="1295" spans="1:6" ht="11.25">
      <c r="A1295" s="18" t="s">
        <v>2489</v>
      </c>
      <c r="B1295" s="24" t="s">
        <v>2490</v>
      </c>
      <c r="C1295" s="24" t="str">
        <f t="shared" si="20"/>
        <v>A08.04.04 - Opera Performances Presenting</v>
      </c>
      <c r="D1295" s="22"/>
      <c r="E1295" s="22" t="s">
        <v>1644</v>
      </c>
      <c r="F1295" s="22"/>
    </row>
    <row r="1296" spans="1:6" ht="11.25">
      <c r="A1296" s="18" t="s">
        <v>2491</v>
      </c>
      <c r="B1296" s="24" t="s">
        <v>2492</v>
      </c>
      <c r="C1296" s="24" t="str">
        <f t="shared" si="20"/>
        <v>A08.05 - Theater</v>
      </c>
      <c r="D1296" s="22"/>
      <c r="E1296" s="22" t="s">
        <v>1644</v>
      </c>
      <c r="F1296" s="22"/>
    </row>
    <row r="1297" spans="1:6" ht="11.25">
      <c r="A1297" s="18" t="s">
        <v>2493</v>
      </c>
      <c r="B1297" s="24" t="s">
        <v>2494</v>
      </c>
      <c r="C1297" s="24" t="str">
        <f t="shared" si="20"/>
        <v>A08.05.02 - Children's Theater</v>
      </c>
      <c r="D1297" s="22"/>
      <c r="E1297" s="22" t="s">
        <v>1644</v>
      </c>
      <c r="F1297" s="22"/>
    </row>
    <row r="1298" spans="1:6" ht="11.25">
      <c r="A1298" s="18" t="s">
        <v>2495</v>
      </c>
      <c r="B1298" s="24" t="s">
        <v>2496</v>
      </c>
      <c r="C1298" s="24" t="str">
        <f t="shared" si="20"/>
        <v>A08.05.04 - Puppet Shows</v>
      </c>
      <c r="D1298" s="22"/>
      <c r="E1298" s="22" t="s">
        <v>1644</v>
      </c>
      <c r="F1298" s="22"/>
    </row>
    <row r="1299" spans="1:6" ht="11.25">
      <c r="A1299" s="18" t="s">
        <v>2497</v>
      </c>
      <c r="B1299" s="24" t="s">
        <v>2498</v>
      </c>
      <c r="C1299" s="24" t="str">
        <f t="shared" si="20"/>
        <v>A08.05.05 - Theater Arts Instruction</v>
      </c>
      <c r="D1299" s="22"/>
      <c r="E1299" s="22" t="s">
        <v>1644</v>
      </c>
      <c r="F1299" s="22"/>
    </row>
    <row r="1300" spans="1:6" ht="11.25">
      <c r="A1300" s="18" t="s">
        <v>2499</v>
      </c>
      <c r="B1300" s="24" t="s">
        <v>2500</v>
      </c>
      <c r="C1300" s="24" t="str">
        <f t="shared" si="20"/>
        <v>A08.05.06 - Theater Festivals</v>
      </c>
      <c r="D1300" s="22"/>
      <c r="E1300" s="22" t="s">
        <v>1644</v>
      </c>
      <c r="F1300" s="22"/>
    </row>
    <row r="1301" spans="1:6" ht="11.25">
      <c r="A1301" s="18" t="s">
        <v>2501</v>
      </c>
      <c r="B1301" s="24" t="s">
        <v>2502</v>
      </c>
      <c r="C1301" s="24" t="str">
        <f t="shared" si="20"/>
        <v>A08.05.07 - Theatrical Performances</v>
      </c>
      <c r="D1301" s="22"/>
      <c r="E1301" s="22" t="s">
        <v>1644</v>
      </c>
      <c r="F1301" s="22"/>
    </row>
    <row r="1302" spans="1:6" ht="11.25">
      <c r="A1302" s="18" t="s">
        <v>2503</v>
      </c>
      <c r="B1302" s="24" t="s">
        <v>2504</v>
      </c>
      <c r="C1302" s="24" t="str">
        <f t="shared" si="20"/>
        <v>A08.05.08 - Theatrical Performances Presenting</v>
      </c>
      <c r="D1302" s="22"/>
      <c r="E1302" s="22" t="s">
        <v>1644</v>
      </c>
      <c r="F1302" s="22"/>
    </row>
    <row r="1303" spans="1:6" ht="11.25">
      <c r="A1303" s="18" t="s">
        <v>2505</v>
      </c>
      <c r="B1303" s="24" t="s">
        <v>2506</v>
      </c>
      <c r="C1303" s="24" t="str">
        <f t="shared" si="20"/>
        <v>A09 - Visual Arts</v>
      </c>
      <c r="D1303" s="22"/>
      <c r="E1303" s="22" t="s">
        <v>1644</v>
      </c>
      <c r="F1303" s="22"/>
    </row>
    <row r="1304" spans="1:6" ht="11.25">
      <c r="A1304" s="18" t="s">
        <v>2507</v>
      </c>
      <c r="B1304" s="24" t="s">
        <v>2508</v>
      </c>
      <c r="C1304" s="24" t="str">
        <f t="shared" si="20"/>
        <v>A09.06 - Public Art</v>
      </c>
      <c r="D1304" s="22"/>
      <c r="E1304" s="22" t="s">
        <v>1644</v>
      </c>
      <c r="F1304" s="22"/>
    </row>
    <row r="1305" spans="1:6" ht="11.25">
      <c r="A1305" s="18" t="s">
        <v>2509</v>
      </c>
      <c r="B1305" s="24" t="s">
        <v>2510</v>
      </c>
      <c r="C1305" s="24" t="str">
        <f t="shared" si="20"/>
        <v>A09.09 - Traveling Exhibitions</v>
      </c>
      <c r="D1305" s="22"/>
      <c r="E1305" s="22" t="s">
        <v>1644</v>
      </c>
      <c r="F1305" s="22"/>
    </row>
    <row r="1306" spans="1:6" ht="11.25">
      <c r="A1306" s="18" t="s">
        <v>2511</v>
      </c>
      <c r="B1306" s="24" t="s">
        <v>2512</v>
      </c>
      <c r="C1306" s="24" t="str">
        <f t="shared" si="20"/>
        <v>A09.12 - Visual Arts Exhibitions</v>
      </c>
      <c r="D1306" s="22"/>
      <c r="E1306" s="22" t="s">
        <v>1644</v>
      </c>
      <c r="F1306" s="22"/>
    </row>
    <row r="1307" spans="1:6" ht="11.25">
      <c r="A1307" s="18" t="s">
        <v>2513</v>
      </c>
      <c r="B1307" s="24" t="s">
        <v>2514</v>
      </c>
      <c r="C1307" s="24" t="str">
        <f t="shared" si="20"/>
        <v>A09.13 - Visual Arts Festivals</v>
      </c>
      <c r="D1307" s="22"/>
      <c r="E1307" s="22" t="s">
        <v>1644</v>
      </c>
      <c r="F1307" s="22"/>
    </row>
    <row r="1308" spans="1:6" ht="11.25">
      <c r="A1308" s="18" t="s">
        <v>2515</v>
      </c>
      <c r="B1308" s="24" t="s">
        <v>2516</v>
      </c>
      <c r="C1308" s="24" t="str">
        <f t="shared" si="20"/>
        <v>A09.14 - Visual Arts Instruction</v>
      </c>
      <c r="D1308" s="22"/>
      <c r="E1308" s="22" t="s">
        <v>1644</v>
      </c>
      <c r="F1308" s="22"/>
    </row>
    <row r="1309" spans="1:6" ht="11.25">
      <c r="A1309" s="18" t="s">
        <v>2517</v>
      </c>
      <c r="B1309" s="24" t="s">
        <v>2518</v>
      </c>
      <c r="C1309" s="24" t="str">
        <f t="shared" si="20"/>
        <v>B01 - Education, General/Other</v>
      </c>
      <c r="D1309" s="22"/>
      <c r="E1309" s="22" t="s">
        <v>1644</v>
      </c>
      <c r="F1309" s="22"/>
    </row>
    <row r="1310" spans="1:6" ht="11.25">
      <c r="A1310" s="18" t="s">
        <v>2519</v>
      </c>
      <c r="B1310" s="24" t="s">
        <v>2520</v>
      </c>
      <c r="C1310" s="24" t="str">
        <f t="shared" si="20"/>
        <v>B02 - Education Policy &amp; Reform</v>
      </c>
      <c r="D1310" s="22"/>
      <c r="E1310" s="22" t="s">
        <v>1644</v>
      </c>
      <c r="F1310" s="22"/>
    </row>
    <row r="1311" spans="1:6" ht="11.25">
      <c r="A1311" s="18" t="s">
        <v>2521</v>
      </c>
      <c r="B1311" s="24" t="s">
        <v>2522</v>
      </c>
      <c r="C1311" s="24" t="str">
        <f t="shared" si="20"/>
        <v>B03 - Educational Delivery</v>
      </c>
      <c r="D1311" s="22"/>
      <c r="E1311" s="22" t="s">
        <v>1644</v>
      </c>
      <c r="F1311" s="22"/>
    </row>
    <row r="1312" spans="1:6" ht="11.25">
      <c r="A1312" s="18" t="s">
        <v>2523</v>
      </c>
      <c r="B1312" s="24" t="s">
        <v>2524</v>
      </c>
      <c r="C1312" s="24" t="str">
        <f t="shared" si="20"/>
        <v>B03.02 - Early Childhood Education</v>
      </c>
      <c r="D1312" s="22"/>
      <c r="E1312" s="22" t="s">
        <v>1644</v>
      </c>
      <c r="F1312" s="22"/>
    </row>
    <row r="1313" spans="1:6" ht="11.25">
      <c r="A1313" s="18" t="s">
        <v>2525</v>
      </c>
      <c r="B1313" s="24" t="s">
        <v>2526</v>
      </c>
      <c r="C1313" s="24" t="str">
        <f t="shared" si="20"/>
        <v>B03.03 - Elementary &amp; Secondary Education</v>
      </c>
      <c r="D1313" s="22"/>
      <c r="E1313" s="22" t="s">
        <v>1644</v>
      </c>
      <c r="F1313" s="22"/>
    </row>
    <row r="1314" spans="1:6" ht="11.25">
      <c r="A1314" s="18" t="s">
        <v>2527</v>
      </c>
      <c r="B1314" s="24" t="s">
        <v>2528</v>
      </c>
      <c r="C1314" s="24" t="str">
        <f t="shared" si="20"/>
        <v>B03.04 - Postsecondary Education</v>
      </c>
      <c r="D1314" s="22"/>
      <c r="E1314" s="22" t="s">
        <v>1644</v>
      </c>
      <c r="F1314" s="22"/>
    </row>
    <row r="1315" spans="1:6" ht="11.25">
      <c r="A1315" s="18" t="s">
        <v>2529</v>
      </c>
      <c r="B1315" s="24" t="s">
        <v>2530</v>
      </c>
      <c r="C1315" s="24" t="str">
        <f t="shared" si="20"/>
        <v>B03.05 - Vocational Education</v>
      </c>
      <c r="D1315" s="22"/>
      <c r="E1315" s="22" t="s">
        <v>1644</v>
      </c>
      <c r="F1315" s="22"/>
    </row>
    <row r="1316" spans="1:6" ht="11.25">
      <c r="A1316" s="18" t="s">
        <v>2531</v>
      </c>
      <c r="B1316" s="24" t="s">
        <v>2532</v>
      </c>
      <c r="C1316" s="24" t="str">
        <f t="shared" si="20"/>
        <v>B04 - Educational Programs</v>
      </c>
      <c r="D1316" s="22"/>
      <c r="E1316" s="22" t="s">
        <v>1644</v>
      </c>
      <c r="F1316" s="22"/>
    </row>
    <row r="1317" spans="1:6" ht="11.25">
      <c r="A1317" s="18" t="s">
        <v>2533</v>
      </c>
      <c r="B1317" s="24" t="s">
        <v>2534</v>
      </c>
      <c r="C1317" s="24" t="str">
        <f t="shared" si="20"/>
        <v>B04.02 - Adult Education</v>
      </c>
      <c r="D1317" s="22"/>
      <c r="E1317" s="22" t="s">
        <v>1644</v>
      </c>
      <c r="F1317" s="22"/>
    </row>
    <row r="1318" spans="1:6" ht="11.25">
      <c r="A1318" s="18" t="s">
        <v>2535</v>
      </c>
      <c r="B1318" s="24" t="s">
        <v>2536</v>
      </c>
      <c r="C1318" s="24" t="str">
        <f t="shared" si="20"/>
        <v>B04.03 - Afterschool Enrichment</v>
      </c>
      <c r="D1318" s="22"/>
      <c r="E1318" s="22" t="s">
        <v>1644</v>
      </c>
      <c r="F1318" s="22"/>
    </row>
    <row r="1319" spans="1:6" ht="11.25">
      <c r="A1319" s="18" t="s">
        <v>2537</v>
      </c>
      <c r="B1319" s="24" t="s">
        <v>2538</v>
      </c>
      <c r="C1319" s="24" t="str">
        <f t="shared" si="20"/>
        <v>B04.04 - Computer Literacy</v>
      </c>
      <c r="D1319" s="22"/>
      <c r="E1319" s="22" t="s">
        <v>1644</v>
      </c>
      <c r="F1319" s="22"/>
    </row>
    <row r="1320" spans="1:6" ht="11.25">
      <c r="A1320" s="18" t="s">
        <v>2539</v>
      </c>
      <c r="B1320" s="24" t="s">
        <v>2540</v>
      </c>
      <c r="C1320" s="24" t="str">
        <f t="shared" si="20"/>
        <v>B04.05 - Distance Education</v>
      </c>
      <c r="D1320" s="22"/>
      <c r="E1320" s="22" t="s">
        <v>1644</v>
      </c>
      <c r="F1320" s="22"/>
    </row>
    <row r="1321" spans="1:6" ht="11.25">
      <c r="A1321" s="18" t="s">
        <v>2541</v>
      </c>
      <c r="B1321" s="24" t="s">
        <v>2542</v>
      </c>
      <c r="C1321" s="24" t="str">
        <f t="shared" si="20"/>
        <v>B04.06 - Dropout Programs</v>
      </c>
      <c r="D1321" s="22"/>
      <c r="E1321" s="22" t="s">
        <v>1644</v>
      </c>
      <c r="F1321" s="22"/>
    </row>
    <row r="1322" spans="1:6" ht="11.25">
      <c r="A1322" s="18" t="s">
        <v>2543</v>
      </c>
      <c r="B1322" s="24" t="s">
        <v>2544</v>
      </c>
      <c r="C1322" s="24" t="str">
        <f t="shared" si="20"/>
        <v>B04.07 - Educational Testing</v>
      </c>
      <c r="D1322" s="22"/>
      <c r="E1322" s="22" t="s">
        <v>1644</v>
      </c>
      <c r="F1322" s="22"/>
    </row>
    <row r="1323" spans="1:6" ht="11.25">
      <c r="A1323" s="18" t="s">
        <v>2545</v>
      </c>
      <c r="B1323" s="24" t="s">
        <v>2546</v>
      </c>
      <c r="C1323" s="24" t="str">
        <f t="shared" si="20"/>
        <v>B04.08 - Extracurricular Activities</v>
      </c>
      <c r="D1323" s="22"/>
      <c r="E1323" s="22" t="s">
        <v>1644</v>
      </c>
      <c r="F1323" s="22"/>
    </row>
    <row r="1324" spans="1:6" ht="11.25">
      <c r="A1324" s="18" t="s">
        <v>2547</v>
      </c>
      <c r="B1324" s="24" t="s">
        <v>2548</v>
      </c>
      <c r="C1324" s="24" t="str">
        <f t="shared" si="20"/>
        <v>B04.08.02 - Extracurricular Arts &amp; Culture</v>
      </c>
      <c r="D1324" s="22"/>
      <c r="E1324" s="22" t="s">
        <v>1644</v>
      </c>
      <c r="F1324" s="22"/>
    </row>
    <row r="1325" spans="1:6" ht="11.25">
      <c r="A1325" s="18" t="s">
        <v>2549</v>
      </c>
      <c r="B1325" s="24" t="s">
        <v>2550</v>
      </c>
      <c r="C1325" s="24" t="str">
        <f t="shared" si="20"/>
        <v>B04.08.03 - Extracurricular Music</v>
      </c>
      <c r="D1325" s="22"/>
      <c r="E1325" s="22" t="s">
        <v>1644</v>
      </c>
      <c r="F1325" s="22"/>
    </row>
    <row r="1326" spans="1:6" ht="11.25">
      <c r="A1326" s="18" t="s">
        <v>2551</v>
      </c>
      <c r="B1326" s="24" t="s">
        <v>2552</v>
      </c>
      <c r="C1326" s="24" t="str">
        <f t="shared" si="20"/>
        <v>B04.08.04 - Extracurricular School Sports</v>
      </c>
      <c r="D1326" s="22"/>
      <c r="E1326" s="22" t="s">
        <v>1644</v>
      </c>
      <c r="F1326" s="22"/>
    </row>
    <row r="1327" spans="1:6" ht="11.25">
      <c r="A1327" s="18" t="s">
        <v>2553</v>
      </c>
      <c r="B1327" s="24" t="s">
        <v>2554</v>
      </c>
      <c r="C1327" s="24" t="str">
        <f t="shared" si="20"/>
        <v>B04.08.05 - Extracurricular Science, Math &amp; Technology</v>
      </c>
      <c r="D1327" s="22"/>
      <c r="E1327" s="22" t="s">
        <v>1644</v>
      </c>
      <c r="F1327" s="22"/>
    </row>
    <row r="1328" spans="1:6" ht="11.25">
      <c r="A1328" s="18" t="s">
        <v>2555</v>
      </c>
      <c r="B1328" s="24" t="s">
        <v>2556</v>
      </c>
      <c r="C1328" s="24" t="str">
        <f t="shared" si="20"/>
        <v>B04.09 - Gifted Education</v>
      </c>
      <c r="D1328" s="22"/>
      <c r="E1328" s="22" t="s">
        <v>1644</v>
      </c>
      <c r="F1328" s="22"/>
    </row>
    <row r="1329" spans="1:6" ht="11.25">
      <c r="A1329" s="18" t="s">
        <v>2557</v>
      </c>
      <c r="B1329" s="24" t="s">
        <v>2558</v>
      </c>
      <c r="C1329" s="24" t="str">
        <f t="shared" si="20"/>
        <v>B04.11 - Literacy</v>
      </c>
      <c r="D1329" s="22"/>
      <c r="E1329" s="22" t="s">
        <v>1644</v>
      </c>
      <c r="F1329" s="22"/>
    </row>
    <row r="1330" spans="1:6" ht="11.25">
      <c r="A1330" s="18" t="s">
        <v>2559</v>
      </c>
      <c r="B1330" s="24" t="s">
        <v>2560</v>
      </c>
      <c r="C1330" s="24" t="str">
        <f t="shared" si="20"/>
        <v>B04.17 - Partnerships in Education</v>
      </c>
      <c r="D1330" s="22"/>
      <c r="E1330" s="22" t="s">
        <v>1644</v>
      </c>
      <c r="F1330" s="22"/>
    </row>
    <row r="1331" spans="1:6" ht="11.25">
      <c r="A1331" s="18" t="s">
        <v>2561</v>
      </c>
      <c r="B1331" s="24" t="s">
        <v>2562</v>
      </c>
      <c r="C1331" s="24" t="str">
        <f t="shared" si="20"/>
        <v>B04.18 - Remedial Programs</v>
      </c>
      <c r="D1331" s="22"/>
      <c r="E1331" s="22" t="s">
        <v>1644</v>
      </c>
      <c r="F1331" s="22"/>
    </row>
    <row r="1332" spans="1:6" ht="11.25">
      <c r="A1332" s="18" t="s">
        <v>2563</v>
      </c>
      <c r="B1332" s="24" t="s">
        <v>2564</v>
      </c>
      <c r="C1332" s="24" t="str">
        <f t="shared" si="20"/>
        <v>B04.19 - Service Learning</v>
      </c>
      <c r="D1332" s="22"/>
      <c r="E1332" s="22" t="s">
        <v>1644</v>
      </c>
      <c r="F1332" s="22"/>
    </row>
    <row r="1333" spans="1:6" ht="11.25">
      <c r="A1333" s="18" t="s">
        <v>2565</v>
      </c>
      <c r="B1333" s="24" t="s">
        <v>2566</v>
      </c>
      <c r="C1333" s="24" t="str">
        <f t="shared" si="20"/>
        <v>B04.20 - Special Education</v>
      </c>
      <c r="D1333" s="22"/>
      <c r="E1333" s="22" t="s">
        <v>1644</v>
      </c>
      <c r="F1333" s="22"/>
    </row>
    <row r="1334" spans="1:6" ht="11.25">
      <c r="A1334" s="18" t="s">
        <v>2567</v>
      </c>
      <c r="B1334" s="24" t="s">
        <v>2568</v>
      </c>
      <c r="C1334" s="24" t="str">
        <f t="shared" si="20"/>
        <v>B04.21 - Summer School</v>
      </c>
      <c r="D1334" s="22"/>
      <c r="E1334" s="22" t="s">
        <v>1644</v>
      </c>
      <c r="F1334" s="22"/>
    </row>
    <row r="1335" spans="1:6" ht="11.25">
      <c r="A1335" s="18" t="s">
        <v>904</v>
      </c>
      <c r="B1335" s="24" t="s">
        <v>1286</v>
      </c>
      <c r="C1335" s="24" t="str">
        <f t="shared" si="20"/>
        <v>B04.22 - Tutorial Programs</v>
      </c>
      <c r="D1335" s="22"/>
      <c r="E1335" s="22" t="s">
        <v>1644</v>
      </c>
      <c r="F1335" s="22"/>
    </row>
    <row r="1336" spans="1:6" ht="11.25">
      <c r="A1336" s="18" t="s">
        <v>1287</v>
      </c>
      <c r="B1336" s="24" t="s">
        <v>1288</v>
      </c>
      <c r="C1336" s="24" t="str">
        <f t="shared" si="20"/>
        <v>B05 - Educational Research</v>
      </c>
      <c r="D1336" s="22"/>
      <c r="E1336" s="22" t="s">
        <v>1644</v>
      </c>
      <c r="F1336" s="22"/>
    </row>
    <row r="1337" spans="1:6" ht="11.25">
      <c r="A1337" s="18" t="s">
        <v>1289</v>
      </c>
      <c r="B1337" s="24" t="s">
        <v>1290</v>
      </c>
      <c r="C1337" s="24" t="str">
        <f t="shared" si="20"/>
        <v>B05.02 - Curriculum Development</v>
      </c>
      <c r="D1337" s="22"/>
      <c r="E1337" s="22" t="s">
        <v>1644</v>
      </c>
      <c r="F1337" s="22"/>
    </row>
    <row r="1338" spans="1:6" ht="11.25">
      <c r="A1338" s="18" t="s">
        <v>1291</v>
      </c>
      <c r="B1338" s="24" t="s">
        <v>1292</v>
      </c>
      <c r="C1338" s="24" t="str">
        <f t="shared" si="20"/>
        <v>B05.03 - Education &amp; Technology</v>
      </c>
      <c r="D1338" s="22"/>
      <c r="E1338" s="22" t="s">
        <v>1644</v>
      </c>
      <c r="F1338" s="22"/>
    </row>
    <row r="1339" spans="1:6" ht="11.25">
      <c r="A1339" s="18" t="s">
        <v>1293</v>
      </c>
      <c r="B1339" s="24" t="s">
        <v>1294</v>
      </c>
      <c r="C1339" s="24" t="str">
        <f t="shared" si="20"/>
        <v>B05.04 - Educational Assessment &amp; Evaluation</v>
      </c>
      <c r="D1339" s="22"/>
      <c r="E1339" s="22" t="s">
        <v>1644</v>
      </c>
      <c r="F1339" s="22"/>
    </row>
    <row r="1340" spans="1:6" ht="11.25">
      <c r="A1340" s="18" t="s">
        <v>1295</v>
      </c>
      <c r="B1340" s="24" t="s">
        <v>1296</v>
      </c>
      <c r="C1340" s="24" t="str">
        <f t="shared" si="20"/>
        <v>B06 - Library</v>
      </c>
      <c r="D1340" s="22"/>
      <c r="E1340" s="22" t="s">
        <v>1644</v>
      </c>
      <c r="F1340" s="22"/>
    </row>
    <row r="1341" spans="1:6" ht="11.25">
      <c r="A1341" s="18" t="s">
        <v>1297</v>
      </c>
      <c r="B1341" s="24" t="s">
        <v>3685</v>
      </c>
      <c r="C1341" s="24" t="str">
        <f t="shared" si="20"/>
        <v>B07 - Student Services</v>
      </c>
      <c r="D1341" s="22"/>
      <c r="E1341" s="22" t="s">
        <v>1644</v>
      </c>
      <c r="F1341" s="22"/>
    </row>
    <row r="1342" spans="1:6" ht="11.25">
      <c r="A1342" s="18" t="s">
        <v>3686</v>
      </c>
      <c r="B1342" s="24" t="s">
        <v>3687</v>
      </c>
      <c r="C1342" s="24" t="str">
        <f t="shared" si="20"/>
        <v>B07.05 - Alumni</v>
      </c>
      <c r="D1342" s="22"/>
      <c r="E1342" s="22" t="s">
        <v>1644</v>
      </c>
      <c r="F1342" s="22"/>
    </row>
    <row r="1343" spans="1:6" ht="11.25">
      <c r="A1343" s="18" t="s">
        <v>3688</v>
      </c>
      <c r="B1343" s="24" t="s">
        <v>3689</v>
      </c>
      <c r="C1343" s="24" t="str">
        <f t="shared" si="20"/>
        <v>B07.06 - Guidance &amp; Counseling</v>
      </c>
      <c r="D1343" s="22"/>
      <c r="E1343" s="22" t="s">
        <v>1644</v>
      </c>
      <c r="F1343" s="22"/>
    </row>
    <row r="1344" spans="1:6" ht="11.25">
      <c r="A1344" s="18" t="s">
        <v>3690</v>
      </c>
      <c r="B1344" s="24" t="s">
        <v>3691</v>
      </c>
      <c r="C1344" s="24" t="str">
        <f t="shared" si="20"/>
        <v>B07.07 - School Health Services</v>
      </c>
      <c r="D1344" s="22"/>
      <c r="E1344" s="22" t="s">
        <v>1644</v>
      </c>
      <c r="F1344" s="22"/>
    </row>
    <row r="1345" spans="1:6" ht="11.25">
      <c r="A1345" s="18" t="s">
        <v>3692</v>
      </c>
      <c r="B1345" s="24" t="s">
        <v>3693</v>
      </c>
      <c r="C1345" s="24" t="str">
        <f t="shared" si="20"/>
        <v>B07.08 - Student Financial Aid</v>
      </c>
      <c r="D1345" s="22"/>
      <c r="E1345" s="22" t="s">
        <v>1644</v>
      </c>
      <c r="F1345" s="22"/>
    </row>
    <row r="1346" spans="1:6" ht="11.25">
      <c r="A1346" s="18" t="s">
        <v>3694</v>
      </c>
      <c r="B1346" s="24" t="s">
        <v>3695</v>
      </c>
      <c r="C1346" s="24" t="str">
        <f aca="true" t="shared" si="21" ref="C1346:C1409">A1346&amp;" - "&amp;B1346</f>
        <v>B08 - Teacher &amp; Faculty</v>
      </c>
      <c r="D1346" s="22"/>
      <c r="E1346" s="22" t="s">
        <v>1644</v>
      </c>
      <c r="F1346" s="22"/>
    </row>
    <row r="1347" spans="1:6" ht="11.25">
      <c r="A1347" s="18" t="s">
        <v>3696</v>
      </c>
      <c r="B1347" s="24" t="s">
        <v>3697</v>
      </c>
      <c r="C1347" s="24" t="str">
        <f t="shared" si="21"/>
        <v>C01 - Environment, General/Other</v>
      </c>
      <c r="D1347" s="22"/>
      <c r="E1347" s="22" t="s">
        <v>1644</v>
      </c>
      <c r="F1347" s="22"/>
    </row>
    <row r="1348" spans="1:6" ht="11.25">
      <c r="A1348" s="18" t="s">
        <v>3698</v>
      </c>
      <c r="B1348" s="24" t="s">
        <v>3699</v>
      </c>
      <c r="C1348" s="24" t="str">
        <f t="shared" si="21"/>
        <v>C02 - Environmental Education</v>
      </c>
      <c r="D1348" s="22"/>
      <c r="E1348" s="22" t="s">
        <v>1644</v>
      </c>
      <c r="F1348" s="22"/>
    </row>
    <row r="1349" spans="1:6" ht="11.25">
      <c r="A1349" s="18" t="s">
        <v>3700</v>
      </c>
      <c r="B1349" s="24" t="s">
        <v>3701</v>
      </c>
      <c r="C1349" s="24" t="str">
        <f t="shared" si="21"/>
        <v>C03 - Environmental &amp; Sustainable Design</v>
      </c>
      <c r="D1349" s="22"/>
      <c r="E1349" s="22" t="s">
        <v>1644</v>
      </c>
      <c r="F1349" s="22"/>
    </row>
    <row r="1350" spans="1:6" ht="11.25">
      <c r="A1350" s="18" t="s">
        <v>3702</v>
      </c>
      <c r="B1350" s="24" t="s">
        <v>3703</v>
      </c>
      <c r="C1350" s="24" t="str">
        <f t="shared" si="21"/>
        <v>C03.02 - Architectural &amp; Landscape Design</v>
      </c>
      <c r="D1350" s="22"/>
      <c r="E1350" s="22" t="s">
        <v>1644</v>
      </c>
      <c r="F1350" s="22"/>
    </row>
    <row r="1351" spans="1:6" ht="11.25">
      <c r="A1351" s="18" t="s">
        <v>3704</v>
      </c>
      <c r="B1351" s="24" t="s">
        <v>3705</v>
      </c>
      <c r="C1351" s="24" t="str">
        <f t="shared" si="21"/>
        <v>C03.03 - Environmental &amp; Urban Beautification</v>
      </c>
      <c r="D1351" s="22"/>
      <c r="E1351" s="22" t="s">
        <v>1644</v>
      </c>
      <c r="F1351" s="22"/>
    </row>
    <row r="1352" spans="1:6" ht="11.25">
      <c r="A1352" s="18" t="s">
        <v>3187</v>
      </c>
      <c r="B1352" s="24" t="s">
        <v>3188</v>
      </c>
      <c r="C1352" s="24" t="str">
        <f t="shared" si="21"/>
        <v>C03.04 - Land Use Planning</v>
      </c>
      <c r="D1352" s="22"/>
      <c r="E1352" s="22" t="s">
        <v>1644</v>
      </c>
      <c r="F1352" s="22"/>
    </row>
    <row r="1353" spans="1:6" ht="11.25">
      <c r="A1353" s="18" t="s">
        <v>3189</v>
      </c>
      <c r="B1353" s="24" t="s">
        <v>3190</v>
      </c>
      <c r="C1353" s="24" t="str">
        <f t="shared" si="21"/>
        <v>C04 - Horticulture</v>
      </c>
      <c r="D1353" s="22"/>
      <c r="E1353" s="22" t="s">
        <v>1644</v>
      </c>
      <c r="F1353" s="22"/>
    </row>
    <row r="1354" spans="1:6" ht="11.25">
      <c r="A1354" s="18" t="s">
        <v>3191</v>
      </c>
      <c r="B1354" s="24" t="s">
        <v>3192</v>
      </c>
      <c r="C1354" s="24" t="str">
        <f t="shared" si="21"/>
        <v>C04.02 - Botanical &amp; Aquatic Gardens</v>
      </c>
      <c r="D1354" s="22"/>
      <c r="E1354" s="22" t="s">
        <v>1644</v>
      </c>
      <c r="F1354" s="22"/>
    </row>
    <row r="1355" spans="1:6" ht="11.25">
      <c r="A1355" s="18" t="s">
        <v>3193</v>
      </c>
      <c r="B1355" s="24" t="s">
        <v>3194</v>
      </c>
      <c r="C1355" s="24" t="str">
        <f t="shared" si="21"/>
        <v>C05 - Natural Resources Conservation &amp; Protection</v>
      </c>
      <c r="D1355" s="22"/>
      <c r="E1355" s="22" t="s">
        <v>1644</v>
      </c>
      <c r="F1355" s="22"/>
    </row>
    <row r="1356" spans="1:6" ht="11.25">
      <c r="A1356" s="18" t="s">
        <v>3195</v>
      </c>
      <c r="B1356" s="24" t="s">
        <v>3196</v>
      </c>
      <c r="C1356" s="24" t="str">
        <f t="shared" si="21"/>
        <v>C05.02 - Energy Resources</v>
      </c>
      <c r="D1356" s="22"/>
      <c r="E1356" s="22" t="s">
        <v>1644</v>
      </c>
      <c r="F1356" s="22"/>
    </row>
    <row r="1357" spans="1:6" ht="11.25">
      <c r="A1357" s="18" t="s">
        <v>3197</v>
      </c>
      <c r="B1357" s="24" t="s">
        <v>3198</v>
      </c>
      <c r="C1357" s="24" t="str">
        <f t="shared" si="21"/>
        <v>C05.03 - Land Conservation</v>
      </c>
      <c r="D1357" s="22"/>
      <c r="E1357" s="22" t="s">
        <v>1644</v>
      </c>
      <c r="F1357" s="22"/>
    </row>
    <row r="1358" spans="1:6" ht="11.25">
      <c r="A1358" s="18" t="s">
        <v>3199</v>
      </c>
      <c r="B1358" s="24" t="s">
        <v>3200</v>
      </c>
      <c r="C1358" s="24" t="str">
        <f t="shared" si="21"/>
        <v>C05.04 - Marine Conservation</v>
      </c>
      <c r="D1358" s="22"/>
      <c r="E1358" s="22" t="s">
        <v>1644</v>
      </c>
      <c r="F1358" s="22"/>
    </row>
    <row r="1359" spans="1:6" ht="11.25">
      <c r="A1359" s="18" t="s">
        <v>3201</v>
      </c>
      <c r="B1359" s="24" t="s">
        <v>3202</v>
      </c>
      <c r="C1359" s="24" t="str">
        <f t="shared" si="21"/>
        <v>C05.05 - Plant Conservation</v>
      </c>
      <c r="D1359" s="22"/>
      <c r="E1359" s="22" t="s">
        <v>1644</v>
      </c>
      <c r="F1359" s="22"/>
    </row>
    <row r="1360" spans="1:6" ht="11.25">
      <c r="A1360" s="18" t="s">
        <v>3203</v>
      </c>
      <c r="B1360" s="24" t="s">
        <v>3204</v>
      </c>
      <c r="C1360" s="24" t="str">
        <f t="shared" si="21"/>
        <v>C05.06 - Water Conservation</v>
      </c>
      <c r="D1360" s="22"/>
      <c r="E1360" s="22" t="s">
        <v>1644</v>
      </c>
      <c r="F1360" s="22"/>
    </row>
    <row r="1361" spans="1:6" ht="11.25">
      <c r="A1361" s="18" t="s">
        <v>3205</v>
      </c>
      <c r="B1361" s="24" t="s">
        <v>3206</v>
      </c>
      <c r="C1361" s="24" t="str">
        <f t="shared" si="21"/>
        <v>C05.07 - Watershed Conservation</v>
      </c>
      <c r="D1361" s="22"/>
      <c r="E1361" s="22" t="s">
        <v>1644</v>
      </c>
      <c r="F1361" s="22"/>
    </row>
    <row r="1362" spans="1:6" ht="11.25">
      <c r="A1362" s="18" t="s">
        <v>3207</v>
      </c>
      <c r="B1362" s="24" t="s">
        <v>3208</v>
      </c>
      <c r="C1362" s="24" t="str">
        <f t="shared" si="21"/>
        <v>C06 - Pollution Abatement &amp; Control</v>
      </c>
      <c r="D1362" s="22"/>
      <c r="E1362" s="22" t="s">
        <v>1644</v>
      </c>
      <c r="F1362" s="22"/>
    </row>
    <row r="1363" spans="1:6" ht="11.25">
      <c r="A1363" s="18" t="s">
        <v>3209</v>
      </c>
      <c r="B1363" s="24" t="s">
        <v>3210</v>
      </c>
      <c r="C1363" s="24" t="str">
        <f t="shared" si="21"/>
        <v>C06.02 - Air Pollution Control</v>
      </c>
      <c r="D1363" s="22"/>
      <c r="E1363" s="22" t="s">
        <v>1644</v>
      </c>
      <c r="F1363" s="22"/>
    </row>
    <row r="1364" spans="1:6" ht="11.25">
      <c r="A1364" s="18" t="s">
        <v>3211</v>
      </c>
      <c r="B1364" s="24" t="s">
        <v>3212</v>
      </c>
      <c r="C1364" s="24" t="str">
        <f t="shared" si="21"/>
        <v>C06.03 - Climatic Change</v>
      </c>
      <c r="D1364" s="22"/>
      <c r="E1364" s="22" t="s">
        <v>1644</v>
      </c>
      <c r="F1364" s="22"/>
    </row>
    <row r="1365" spans="1:6" ht="11.25">
      <c r="A1365" s="18" t="s">
        <v>3213</v>
      </c>
      <c r="B1365" s="24" t="s">
        <v>3214</v>
      </c>
      <c r="C1365" s="24" t="str">
        <f t="shared" si="21"/>
        <v>C06.04 - Environmental Hazards Control</v>
      </c>
      <c r="D1365" s="22"/>
      <c r="E1365" s="22" t="s">
        <v>1644</v>
      </c>
      <c r="F1365" s="22"/>
    </row>
    <row r="1366" spans="1:6" ht="11.25">
      <c r="A1366" s="18" t="s">
        <v>1427</v>
      </c>
      <c r="B1366" s="24" t="s">
        <v>2575</v>
      </c>
      <c r="C1366" s="24" t="str">
        <f t="shared" si="21"/>
        <v>C06.05 - Pest Control</v>
      </c>
      <c r="D1366" s="22"/>
      <c r="E1366" s="22" t="s">
        <v>1644</v>
      </c>
      <c r="F1366" s="22"/>
    </row>
    <row r="1367" spans="1:6" ht="11.25">
      <c r="A1367" s="18" t="s">
        <v>2576</v>
      </c>
      <c r="B1367" s="24" t="s">
        <v>2577</v>
      </c>
      <c r="C1367" s="24" t="str">
        <f t="shared" si="21"/>
        <v>C06.06 - Radiation Control</v>
      </c>
      <c r="D1367" s="22"/>
      <c r="E1367" s="22" t="s">
        <v>1644</v>
      </c>
      <c r="F1367" s="22"/>
    </row>
    <row r="1368" spans="1:6" ht="11.25">
      <c r="A1368" s="18" t="s">
        <v>2578</v>
      </c>
      <c r="B1368" s="24" t="s">
        <v>2579</v>
      </c>
      <c r="C1368" s="24" t="str">
        <f t="shared" si="21"/>
        <v>C06.07 - Recycling</v>
      </c>
      <c r="D1368" s="22"/>
      <c r="E1368" s="22" t="s">
        <v>1644</v>
      </c>
      <c r="F1368" s="22"/>
    </row>
    <row r="1369" spans="1:6" ht="11.25">
      <c r="A1369" s="18" t="s">
        <v>2580</v>
      </c>
      <c r="B1369" s="24" t="s">
        <v>2581</v>
      </c>
      <c r="C1369" s="24" t="str">
        <f t="shared" si="21"/>
        <v>C06.08 - Waste Management</v>
      </c>
      <c r="D1369" s="22"/>
      <c r="E1369" s="22" t="s">
        <v>1644</v>
      </c>
      <c r="F1369" s="22"/>
    </row>
    <row r="1370" spans="1:6" ht="11.25">
      <c r="A1370" s="18" t="s">
        <v>2582</v>
      </c>
      <c r="B1370" s="24" t="s">
        <v>2583</v>
      </c>
      <c r="C1370" s="24" t="str">
        <f t="shared" si="21"/>
        <v>C06.09 - Water Pollution Control</v>
      </c>
      <c r="D1370" s="22"/>
      <c r="E1370" s="22" t="s">
        <v>1644</v>
      </c>
      <c r="F1370" s="22"/>
    </row>
    <row r="1371" spans="1:6" ht="11.25">
      <c r="A1371" s="18" t="s">
        <v>2584</v>
      </c>
      <c r="B1371" s="24" t="s">
        <v>2585</v>
      </c>
      <c r="C1371" s="24" t="str">
        <f t="shared" si="21"/>
        <v>D01 - Animal-Related, General/Other</v>
      </c>
      <c r="D1371" s="22"/>
      <c r="E1371" s="22" t="s">
        <v>1644</v>
      </c>
      <c r="F1371" s="22"/>
    </row>
    <row r="1372" spans="1:6" ht="11.25">
      <c r="A1372" s="18" t="s">
        <v>2586</v>
      </c>
      <c r="B1372" s="24" t="s">
        <v>2587</v>
      </c>
      <c r="C1372" s="24" t="str">
        <f t="shared" si="21"/>
        <v>D02 - Animal Ownership</v>
      </c>
      <c r="D1372" s="22"/>
      <c r="E1372" s="22" t="s">
        <v>1644</v>
      </c>
      <c r="F1372" s="22"/>
    </row>
    <row r="1373" spans="1:6" ht="11.25">
      <c r="A1373" s="18" t="s">
        <v>2588</v>
      </c>
      <c r="B1373" s="24" t="s">
        <v>2589</v>
      </c>
      <c r="C1373" s="24" t="str">
        <f t="shared" si="21"/>
        <v>D02.02 - Animal Exhibitions &amp; Shows</v>
      </c>
      <c r="D1373" s="22"/>
      <c r="E1373" s="22" t="s">
        <v>1644</v>
      </c>
      <c r="F1373" s="22"/>
    </row>
    <row r="1374" spans="1:6" ht="11.25">
      <c r="A1374" s="18" t="s">
        <v>2590</v>
      </c>
      <c r="B1374" s="24" t="s">
        <v>2591</v>
      </c>
      <c r="C1374" s="24" t="str">
        <f t="shared" si="21"/>
        <v>D02.03 - Animal Training</v>
      </c>
      <c r="D1374" s="22"/>
      <c r="E1374" s="22" t="s">
        <v>1644</v>
      </c>
      <c r="F1374" s="22"/>
    </row>
    <row r="1375" spans="1:6" ht="11.25">
      <c r="A1375" s="18" t="s">
        <v>2592</v>
      </c>
      <c r="B1375" s="24" t="s">
        <v>2593</v>
      </c>
      <c r="C1375" s="24" t="str">
        <f t="shared" si="21"/>
        <v>D02.04 - Pet Cemetery Services</v>
      </c>
      <c r="D1375" s="22"/>
      <c r="E1375" s="22" t="s">
        <v>1644</v>
      </c>
      <c r="F1375" s="22"/>
    </row>
    <row r="1376" spans="1:6" ht="11.25">
      <c r="A1376" s="18" t="s">
        <v>2594</v>
      </c>
      <c r="B1376" s="24" t="s">
        <v>2595</v>
      </c>
      <c r="C1376" s="24" t="str">
        <f t="shared" si="21"/>
        <v>D02.05 - Pet-Related Financial &amp; Commodities Assistance</v>
      </c>
      <c r="D1376" s="22"/>
      <c r="E1376" s="22" t="s">
        <v>1644</v>
      </c>
      <c r="F1376" s="22"/>
    </row>
    <row r="1377" spans="1:6" ht="11.25">
      <c r="A1377" s="18" t="s">
        <v>2596</v>
      </c>
      <c r="B1377" s="24" t="s">
        <v>2597</v>
      </c>
      <c r="C1377" s="24" t="str">
        <f t="shared" si="21"/>
        <v>D03 - Animal Protection &amp; Welfare</v>
      </c>
      <c r="D1377" s="22"/>
      <c r="E1377" s="22" t="s">
        <v>1644</v>
      </c>
      <c r="F1377" s="22"/>
    </row>
    <row r="1378" spans="1:6" ht="11.25">
      <c r="A1378" s="18" t="s">
        <v>2598</v>
      </c>
      <c r="B1378" s="24" t="s">
        <v>2599</v>
      </c>
      <c r="C1378" s="24" t="str">
        <f t="shared" si="21"/>
        <v>D03.02 - Animal Control</v>
      </c>
      <c r="D1378" s="22"/>
      <c r="E1378" s="22" t="s">
        <v>1644</v>
      </c>
      <c r="F1378" s="22"/>
    </row>
    <row r="1379" spans="1:6" ht="11.25">
      <c r="A1379" s="18" t="s">
        <v>2600</v>
      </c>
      <c r="B1379" s="24" t="s">
        <v>3117</v>
      </c>
      <c r="C1379" s="24" t="str">
        <f t="shared" si="21"/>
        <v>D03.03 - Farm &amp; Domestic Animal Protection &amp; Welfare</v>
      </c>
      <c r="D1379" s="22"/>
      <c r="E1379" s="22" t="s">
        <v>1644</v>
      </c>
      <c r="F1379" s="22"/>
    </row>
    <row r="1380" spans="1:6" ht="11.25">
      <c r="A1380" s="18" t="s">
        <v>3118</v>
      </c>
      <c r="B1380" s="24" t="s">
        <v>3119</v>
      </c>
      <c r="C1380" s="24" t="str">
        <f t="shared" si="21"/>
        <v>D03.04 - Prevention of Cruelty to Animals Enforcement</v>
      </c>
      <c r="D1380" s="22"/>
      <c r="E1380" s="22" t="s">
        <v>1644</v>
      </c>
      <c r="F1380" s="22"/>
    </row>
    <row r="1381" spans="1:6" ht="11.25">
      <c r="A1381" s="18" t="s">
        <v>3120</v>
      </c>
      <c r="B1381" s="24" t="s">
        <v>2145</v>
      </c>
      <c r="C1381" s="24" t="str">
        <f t="shared" si="21"/>
        <v>D04 - Veterinary Services</v>
      </c>
      <c r="D1381" s="22"/>
      <c r="E1381" s="22" t="s">
        <v>1644</v>
      </c>
      <c r="F1381" s="22"/>
    </row>
    <row r="1382" spans="1:6" ht="11.25">
      <c r="A1382" s="18" t="s">
        <v>3121</v>
      </c>
      <c r="B1382" s="24" t="s">
        <v>3122</v>
      </c>
      <c r="C1382" s="24" t="str">
        <f t="shared" si="21"/>
        <v>D05 - Wildlife Preservation &amp; Protection</v>
      </c>
      <c r="D1382" s="22"/>
      <c r="E1382" s="22" t="s">
        <v>1644</v>
      </c>
      <c r="F1382" s="22"/>
    </row>
    <row r="1383" spans="1:6" ht="11.25">
      <c r="A1383" s="18" t="s">
        <v>3123</v>
      </c>
      <c r="B1383" s="24" t="s">
        <v>3124</v>
      </c>
      <c r="C1383" s="24" t="str">
        <f t="shared" si="21"/>
        <v>D05.02 - Bird Preservation &amp; Protection</v>
      </c>
      <c r="D1383" s="22"/>
      <c r="E1383" s="22" t="s">
        <v>1644</v>
      </c>
      <c r="F1383" s="22"/>
    </row>
    <row r="1384" spans="1:6" ht="11.25">
      <c r="A1384" s="18" t="s">
        <v>3125</v>
      </c>
      <c r="B1384" s="24" t="s">
        <v>3126</v>
      </c>
      <c r="C1384" s="24" t="str">
        <f t="shared" si="21"/>
        <v>D05.03 - Fishery Conservation &amp; Management</v>
      </c>
      <c r="D1384" s="22"/>
      <c r="E1384" s="22" t="s">
        <v>1644</v>
      </c>
      <c r="F1384" s="22"/>
    </row>
    <row r="1385" spans="1:6" ht="11.25">
      <c r="A1385" s="18" t="s">
        <v>3127</v>
      </c>
      <c r="B1385" s="24" t="s">
        <v>3128</v>
      </c>
      <c r="C1385" s="24" t="str">
        <f t="shared" si="21"/>
        <v>D05.04 - Marine Animals Preservation &amp; Protection</v>
      </c>
      <c r="D1385" s="22"/>
      <c r="E1385" s="22" t="s">
        <v>1644</v>
      </c>
      <c r="F1385" s="22"/>
    </row>
    <row r="1386" spans="1:6" ht="11.25">
      <c r="A1386" s="18" t="s">
        <v>3129</v>
      </c>
      <c r="B1386" s="24" t="s">
        <v>3130</v>
      </c>
      <c r="C1386" s="24" t="str">
        <f t="shared" si="21"/>
        <v>D05.05 - Wild Animals Preservation &amp; Protection</v>
      </c>
      <c r="D1386" s="22"/>
      <c r="E1386" s="22" t="s">
        <v>1644</v>
      </c>
      <c r="F1386" s="22"/>
    </row>
    <row r="1387" spans="1:6" ht="11.25">
      <c r="A1387" s="18" t="s">
        <v>3131</v>
      </c>
      <c r="B1387" s="24" t="s">
        <v>3132</v>
      </c>
      <c r="C1387" s="24" t="str">
        <f t="shared" si="21"/>
        <v>D06 - Zoological Parks &amp; Aquariums</v>
      </c>
      <c r="D1387" s="22"/>
      <c r="E1387" s="22" t="s">
        <v>1644</v>
      </c>
      <c r="F1387" s="22"/>
    </row>
    <row r="1388" spans="1:6" ht="11.25">
      <c r="A1388" s="18" t="s">
        <v>3133</v>
      </c>
      <c r="B1388" s="24" t="s">
        <v>3134</v>
      </c>
      <c r="C1388" s="24" t="str">
        <f t="shared" si="21"/>
        <v>E01 - Health Care, General/Other</v>
      </c>
      <c r="D1388" s="22"/>
      <c r="E1388" s="22" t="s">
        <v>1644</v>
      </c>
      <c r="F1388" s="22"/>
    </row>
    <row r="1389" spans="1:6" ht="11.25">
      <c r="A1389" s="18" t="s">
        <v>3135</v>
      </c>
      <c r="B1389" s="24" t="s">
        <v>3136</v>
      </c>
      <c r="C1389" s="24" t="str">
        <f t="shared" si="21"/>
        <v>E02 - Alternative Health Care</v>
      </c>
      <c r="D1389" s="22"/>
      <c r="E1389" s="22" t="s">
        <v>1644</v>
      </c>
      <c r="F1389" s="22"/>
    </row>
    <row r="1390" spans="1:6" ht="11.25">
      <c r="A1390" s="18" t="s">
        <v>3137</v>
      </c>
      <c r="B1390" s="24" t="s">
        <v>3138</v>
      </c>
      <c r="C1390" s="24" t="str">
        <f t="shared" si="21"/>
        <v>E02.02 - Acupuncture</v>
      </c>
      <c r="D1390" s="22"/>
      <c r="E1390" s="22" t="s">
        <v>1644</v>
      </c>
      <c r="F1390" s="22"/>
    </row>
    <row r="1391" spans="1:6" ht="11.25">
      <c r="A1391" s="18" t="s">
        <v>3139</v>
      </c>
      <c r="B1391" s="24" t="s">
        <v>3140</v>
      </c>
      <c r="C1391" s="24" t="str">
        <f t="shared" si="21"/>
        <v>E02.03 - Chiropractic Care</v>
      </c>
      <c r="D1391" s="22"/>
      <c r="E1391" s="22" t="s">
        <v>1644</v>
      </c>
      <c r="F1391" s="22"/>
    </row>
    <row r="1392" spans="1:6" ht="11.25">
      <c r="A1392" s="18" t="s">
        <v>3141</v>
      </c>
      <c r="B1392" s="24" t="s">
        <v>3142</v>
      </c>
      <c r="C1392" s="24" t="str">
        <f t="shared" si="21"/>
        <v>E02.04 - Homeopathic Medicine</v>
      </c>
      <c r="D1392" s="22"/>
      <c r="E1392" s="22" t="s">
        <v>1644</v>
      </c>
      <c r="F1392" s="22"/>
    </row>
    <row r="1393" spans="1:6" ht="11.25">
      <c r="A1393" s="18" t="s">
        <v>3143</v>
      </c>
      <c r="B1393" s="24" t="s">
        <v>3144</v>
      </c>
      <c r="C1393" s="24" t="str">
        <f t="shared" si="21"/>
        <v>E02.05 - Naturopathic Medicine</v>
      </c>
      <c r="D1393" s="22"/>
      <c r="E1393" s="22" t="s">
        <v>1644</v>
      </c>
      <c r="F1393" s="22"/>
    </row>
    <row r="1394" spans="1:6" ht="11.25">
      <c r="A1394" s="18" t="s">
        <v>3145</v>
      </c>
      <c r="B1394" s="24" t="s">
        <v>3146</v>
      </c>
      <c r="C1394" s="24" t="str">
        <f t="shared" si="21"/>
        <v>E03 - Anatomical Gifts Provision</v>
      </c>
      <c r="D1394" s="22"/>
      <c r="E1394" s="22" t="s">
        <v>1644</v>
      </c>
      <c r="F1394" s="22"/>
    </row>
    <row r="1395" spans="1:6" ht="11.25">
      <c r="A1395" s="18" t="s">
        <v>3147</v>
      </c>
      <c r="B1395" s="24" t="s">
        <v>3148</v>
      </c>
      <c r="C1395" s="24" t="str">
        <f t="shared" si="21"/>
        <v>E03.02 - Blood Banking</v>
      </c>
      <c r="D1395" s="22"/>
      <c r="E1395" s="22" t="s">
        <v>1644</v>
      </c>
      <c r="F1395" s="22"/>
    </row>
    <row r="1396" spans="1:6" ht="11.25">
      <c r="A1396" s="18" t="s">
        <v>3149</v>
      </c>
      <c r="B1396" s="24" t="s">
        <v>3150</v>
      </c>
      <c r="C1396" s="24" t="str">
        <f t="shared" si="21"/>
        <v>E03.03 - Organ &amp; Tissue Procurement</v>
      </c>
      <c r="D1396" s="22"/>
      <c r="E1396" s="22" t="s">
        <v>1644</v>
      </c>
      <c r="F1396" s="22"/>
    </row>
    <row r="1397" spans="1:6" ht="11.25">
      <c r="A1397" s="18" t="s">
        <v>3151</v>
      </c>
      <c r="B1397" s="24" t="s">
        <v>3152</v>
      </c>
      <c r="C1397" s="24" t="str">
        <f t="shared" si="21"/>
        <v>E04 - Bioethics &amp; Medical Ethics</v>
      </c>
      <c r="D1397" s="22"/>
      <c r="E1397" s="22" t="s">
        <v>1644</v>
      </c>
      <c r="F1397" s="22"/>
    </row>
    <row r="1398" spans="1:6" ht="11.25">
      <c r="A1398" s="18" t="s">
        <v>3153</v>
      </c>
      <c r="B1398" s="24" t="s">
        <v>3154</v>
      </c>
      <c r="C1398" s="24" t="str">
        <f t="shared" si="21"/>
        <v>E05 - Dental Health Care</v>
      </c>
      <c r="D1398" s="22"/>
      <c r="E1398" s="22" t="s">
        <v>1644</v>
      </c>
      <c r="F1398" s="22"/>
    </row>
    <row r="1399" spans="1:6" ht="11.25">
      <c r="A1399" s="18" t="s">
        <v>3155</v>
      </c>
      <c r="B1399" s="24" t="s">
        <v>3156</v>
      </c>
      <c r="C1399" s="24" t="str">
        <f t="shared" si="21"/>
        <v>E06 - Health Care Issues</v>
      </c>
      <c r="D1399" s="22"/>
      <c r="E1399" s="22" t="s">
        <v>1644</v>
      </c>
      <c r="F1399" s="22"/>
    </row>
    <row r="1400" spans="1:6" ht="11.25">
      <c r="A1400" s="18" t="s">
        <v>3157</v>
      </c>
      <c r="B1400" s="24" t="s">
        <v>3158</v>
      </c>
      <c r="C1400" s="24" t="str">
        <f t="shared" si="21"/>
        <v>E06.02 - Health Care Economics</v>
      </c>
      <c r="D1400" s="22"/>
      <c r="E1400" s="22" t="s">
        <v>1644</v>
      </c>
      <c r="F1400" s="22"/>
    </row>
    <row r="1401" spans="1:6" ht="11.25">
      <c r="A1401" s="18" t="s">
        <v>3159</v>
      </c>
      <c r="B1401" s="24" t="s">
        <v>3160</v>
      </c>
      <c r="C1401" s="24" t="str">
        <f t="shared" si="21"/>
        <v>E06.03 - Health Care Reform</v>
      </c>
      <c r="D1401" s="22"/>
      <c r="E1401" s="22" t="s">
        <v>1644</v>
      </c>
      <c r="F1401" s="22"/>
    </row>
    <row r="1402" spans="1:6" ht="11.25">
      <c r="A1402" s="18" t="s">
        <v>3161</v>
      </c>
      <c r="B1402" s="24" t="s">
        <v>3162</v>
      </c>
      <c r="C1402" s="24" t="str">
        <f t="shared" si="21"/>
        <v>E06.04 - Quality of Health Care</v>
      </c>
      <c r="D1402" s="22"/>
      <c r="E1402" s="22" t="s">
        <v>1644</v>
      </c>
      <c r="F1402" s="22"/>
    </row>
    <row r="1403" spans="1:6" ht="11.25">
      <c r="A1403" s="18" t="s">
        <v>3163</v>
      </c>
      <c r="B1403" s="24" t="s">
        <v>3164</v>
      </c>
      <c r="C1403" s="24" t="str">
        <f t="shared" si="21"/>
        <v>E07 - Health Diagnostic, Intervention &amp; Treatment Services</v>
      </c>
      <c r="D1403" s="22"/>
      <c r="E1403" s="22" t="s">
        <v>1644</v>
      </c>
      <c r="F1403" s="22"/>
    </row>
    <row r="1404" spans="1:6" ht="11.25">
      <c r="A1404" s="18" t="s">
        <v>3165</v>
      </c>
      <c r="B1404" s="24" t="s">
        <v>3166</v>
      </c>
      <c r="C1404" s="24" t="str">
        <f t="shared" si="21"/>
        <v>E07.02 - Cardiovascular Technology</v>
      </c>
      <c r="D1404" s="22"/>
      <c r="E1404" s="22" t="s">
        <v>1644</v>
      </c>
      <c r="F1404" s="22"/>
    </row>
    <row r="1405" spans="1:6" ht="11.25">
      <c r="A1405" s="18" t="s">
        <v>3167</v>
      </c>
      <c r="B1405" s="24" t="s">
        <v>3168</v>
      </c>
      <c r="C1405" s="24" t="str">
        <f t="shared" si="21"/>
        <v>E07.03 - Chemotherapy/Radiation</v>
      </c>
      <c r="D1405" s="22"/>
      <c r="E1405" s="22" t="s">
        <v>1644</v>
      </c>
      <c r="F1405" s="22"/>
    </row>
    <row r="1406" spans="1:6" ht="11.25">
      <c r="A1406" s="18" t="s">
        <v>3169</v>
      </c>
      <c r="B1406" s="24" t="s">
        <v>3170</v>
      </c>
      <c r="C1406" s="24" t="str">
        <f t="shared" si="21"/>
        <v>E07.04 - Diagnostic Medical Sonography</v>
      </c>
      <c r="D1406" s="22"/>
      <c r="E1406" s="22" t="s">
        <v>1644</v>
      </c>
      <c r="F1406" s="22"/>
    </row>
    <row r="1407" spans="1:6" ht="11.25">
      <c r="A1407" s="18" t="s">
        <v>3171</v>
      </c>
      <c r="B1407" s="24" t="s">
        <v>3172</v>
      </c>
      <c r="C1407" s="24" t="str">
        <f t="shared" si="21"/>
        <v>E07.05 - Hemodialysis</v>
      </c>
      <c r="D1407" s="22"/>
      <c r="E1407" s="22" t="s">
        <v>1644</v>
      </c>
      <c r="F1407" s="22"/>
    </row>
    <row r="1408" spans="1:6" ht="11.25">
      <c r="A1408" s="18" t="s">
        <v>3173</v>
      </c>
      <c r="B1408" s="24" t="s">
        <v>3174</v>
      </c>
      <c r="C1408" s="24" t="str">
        <f t="shared" si="21"/>
        <v>E07.06 - Magnetic Resonance Imaging</v>
      </c>
      <c r="D1408" s="22"/>
      <c r="E1408" s="22" t="s">
        <v>1644</v>
      </c>
      <c r="F1408" s="22"/>
    </row>
    <row r="1409" spans="1:6" ht="11.25">
      <c r="A1409" s="18" t="s">
        <v>1307</v>
      </c>
      <c r="B1409" s="24" t="s">
        <v>1308</v>
      </c>
      <c r="C1409" s="24" t="str">
        <f t="shared" si="21"/>
        <v>E07.07 - Medical Radiologic Technology</v>
      </c>
      <c r="D1409" s="22"/>
      <c r="E1409" s="22" t="s">
        <v>1644</v>
      </c>
      <c r="F1409" s="22"/>
    </row>
    <row r="1410" spans="1:6" ht="11.25">
      <c r="A1410" s="18" t="s">
        <v>1309</v>
      </c>
      <c r="B1410" s="24" t="s">
        <v>1310</v>
      </c>
      <c r="C1410" s="24" t="str">
        <f aca="true" t="shared" si="22" ref="C1410:C1473">A1410&amp;" - "&amp;B1410</f>
        <v>E08 - Patient &amp; Family Support</v>
      </c>
      <c r="D1410" s="22"/>
      <c r="E1410" s="22" t="s">
        <v>1644</v>
      </c>
      <c r="F1410" s="22"/>
    </row>
    <row r="1411" spans="1:6" ht="11.25">
      <c r="A1411" s="18" t="s">
        <v>1311</v>
      </c>
      <c r="B1411" s="24" t="s">
        <v>1312</v>
      </c>
      <c r="C1411" s="24" t="str">
        <f t="shared" si="22"/>
        <v>E08.02 - Assistive Technology Equipment Provision</v>
      </c>
      <c r="D1411" s="22"/>
      <c r="E1411" s="22" t="s">
        <v>1644</v>
      </c>
      <c r="F1411" s="22"/>
    </row>
    <row r="1412" spans="1:6" ht="11.25">
      <c r="A1412" s="18" t="s">
        <v>1313</v>
      </c>
      <c r="B1412" s="24" t="s">
        <v>1314</v>
      </c>
      <c r="C1412" s="24" t="str">
        <f t="shared" si="22"/>
        <v>E08.03 - Health Care Equipment &amp; Supplies Provision</v>
      </c>
      <c r="D1412" s="22"/>
      <c r="E1412" s="22" t="s">
        <v>1644</v>
      </c>
      <c r="F1412" s="22"/>
    </row>
    <row r="1413" spans="1:6" ht="11.25">
      <c r="A1413" s="18" t="s">
        <v>1315</v>
      </c>
      <c r="B1413" s="24" t="s">
        <v>1316</v>
      </c>
      <c r="C1413" s="24" t="str">
        <f t="shared" si="22"/>
        <v>E08.05 - Health Insurance Counseling</v>
      </c>
      <c r="D1413" s="22"/>
      <c r="E1413" s="22" t="s">
        <v>1644</v>
      </c>
      <c r="F1413" s="22"/>
    </row>
    <row r="1414" spans="1:6" ht="11.25">
      <c r="A1414" s="18" t="s">
        <v>1317</v>
      </c>
      <c r="B1414" s="24" t="s">
        <v>1318</v>
      </c>
      <c r="C1414" s="24" t="str">
        <f t="shared" si="22"/>
        <v>E08.07 - Medical Expense Assistance</v>
      </c>
      <c r="D1414" s="22"/>
      <c r="E1414" s="22" t="s">
        <v>1644</v>
      </c>
      <c r="F1414" s="22"/>
    </row>
    <row r="1415" spans="1:6" ht="11.25">
      <c r="A1415" s="18" t="s">
        <v>1319</v>
      </c>
      <c r="B1415" s="24" t="s">
        <v>1320</v>
      </c>
      <c r="C1415" s="24" t="str">
        <f t="shared" si="22"/>
        <v>E08.08 - Patient Education</v>
      </c>
      <c r="D1415" s="22"/>
      <c r="E1415" s="22" t="s">
        <v>1644</v>
      </c>
      <c r="F1415" s="22"/>
    </row>
    <row r="1416" spans="1:6" ht="11.25">
      <c r="A1416" s="18" t="s">
        <v>1321</v>
      </c>
      <c r="B1416" s="24" t="s">
        <v>1322</v>
      </c>
      <c r="C1416" s="24" t="str">
        <f t="shared" si="22"/>
        <v>E08.09 - Patient &amp; Family Enrichment</v>
      </c>
      <c r="D1416" s="22"/>
      <c r="E1416" s="22" t="s">
        <v>1644</v>
      </c>
      <c r="F1416" s="22"/>
    </row>
    <row r="1417" spans="1:6" ht="11.25">
      <c r="A1417" s="18" t="s">
        <v>1323</v>
      </c>
      <c r="B1417" s="24" t="s">
        <v>1324</v>
      </c>
      <c r="C1417" s="24" t="str">
        <f t="shared" si="22"/>
        <v>E08.10 - Patient &amp; Family Housing</v>
      </c>
      <c r="D1417" s="22"/>
      <c r="E1417" s="22" t="s">
        <v>1644</v>
      </c>
      <c r="F1417" s="22"/>
    </row>
    <row r="1418" spans="1:6" ht="11.25">
      <c r="A1418" s="18" t="s">
        <v>1325</v>
      </c>
      <c r="B1418" s="24" t="s">
        <v>1326</v>
      </c>
      <c r="C1418" s="24" t="str">
        <f t="shared" si="22"/>
        <v>E08.11 - Wish Foundation Programs</v>
      </c>
      <c r="D1418" s="22"/>
      <c r="E1418" s="22" t="s">
        <v>1644</v>
      </c>
      <c r="F1418" s="22"/>
    </row>
    <row r="1419" spans="1:6" ht="11.25">
      <c r="A1419" s="18" t="s">
        <v>1327</v>
      </c>
      <c r="B1419" s="24" t="s">
        <v>1190</v>
      </c>
      <c r="C1419" s="24" t="str">
        <f t="shared" si="22"/>
        <v>E09 - Patient Care/Health Care Delivery</v>
      </c>
      <c r="D1419" s="22"/>
      <c r="E1419" s="22" t="s">
        <v>1644</v>
      </c>
      <c r="F1419" s="22"/>
    </row>
    <row r="1420" spans="1:6" ht="11.25">
      <c r="A1420" s="18" t="s">
        <v>1191</v>
      </c>
      <c r="B1420" s="24" t="s">
        <v>1192</v>
      </c>
      <c r="C1420" s="24" t="str">
        <f t="shared" si="22"/>
        <v>E09.02 - Ambulatory &amp; Primary Health Care</v>
      </c>
      <c r="D1420" s="22"/>
      <c r="E1420" s="22" t="s">
        <v>1644</v>
      </c>
      <c r="F1420" s="22"/>
    </row>
    <row r="1421" spans="1:6" ht="11.25">
      <c r="A1421" s="18" t="s">
        <v>1193</v>
      </c>
      <c r="B1421" s="24" t="s">
        <v>1194</v>
      </c>
      <c r="C1421" s="24" t="str">
        <f t="shared" si="22"/>
        <v>E09.03 - Emergency Services, Hospital-Based</v>
      </c>
      <c r="D1421" s="22"/>
      <c r="E1421" s="22" t="s">
        <v>1644</v>
      </c>
      <c r="F1421" s="22"/>
    </row>
    <row r="1422" spans="1:6" ht="11.25">
      <c r="A1422" s="18" t="s">
        <v>1195</v>
      </c>
      <c r="B1422" s="24" t="s">
        <v>1196</v>
      </c>
      <c r="C1422" s="24" t="str">
        <f t="shared" si="22"/>
        <v>E09.04 - Home Health Care</v>
      </c>
      <c r="D1422" s="22"/>
      <c r="E1422" s="22" t="s">
        <v>1644</v>
      </c>
      <c r="F1422" s="22"/>
    </row>
    <row r="1423" spans="1:6" ht="11.25">
      <c r="A1423" s="18" t="s">
        <v>1197</v>
      </c>
      <c r="B1423" s="24" t="s">
        <v>1198</v>
      </c>
      <c r="C1423" s="24" t="str">
        <f t="shared" si="22"/>
        <v>E09.05 - Hospice Care</v>
      </c>
      <c r="D1423" s="22"/>
      <c r="E1423" s="22" t="s">
        <v>1644</v>
      </c>
      <c r="F1423" s="22"/>
    </row>
    <row r="1424" spans="1:6" ht="11.25">
      <c r="A1424" s="18" t="s">
        <v>1199</v>
      </c>
      <c r="B1424" s="24" t="s">
        <v>1200</v>
      </c>
      <c r="C1424" s="24" t="str">
        <f t="shared" si="22"/>
        <v>E09.06 - Inpatient/Hospital Care</v>
      </c>
      <c r="D1424" s="22"/>
      <c r="E1424" s="22" t="s">
        <v>1644</v>
      </c>
      <c r="F1424" s="22"/>
    </row>
    <row r="1425" spans="1:6" ht="11.25">
      <c r="A1425" s="18" t="s">
        <v>1201</v>
      </c>
      <c r="B1425" s="24" t="s">
        <v>1202</v>
      </c>
      <c r="C1425" s="24" t="str">
        <f t="shared" si="22"/>
        <v>E09.07 - Nursing Home Care</v>
      </c>
      <c r="D1425" s="22"/>
      <c r="E1425" s="22" t="s">
        <v>1644</v>
      </c>
      <c r="F1425" s="22"/>
    </row>
    <row r="1426" spans="1:6" ht="11.25">
      <c r="A1426" s="18" t="s">
        <v>1203</v>
      </c>
      <c r="B1426" s="24" t="s">
        <v>1204</v>
      </c>
      <c r="C1426" s="24" t="str">
        <f t="shared" si="22"/>
        <v>E09.10 - Rural Health Services</v>
      </c>
      <c r="D1426" s="22"/>
      <c r="E1426" s="22" t="s">
        <v>1644</v>
      </c>
      <c r="F1426" s="22"/>
    </row>
    <row r="1427" spans="1:6" ht="11.25">
      <c r="A1427" s="18" t="s">
        <v>1205</v>
      </c>
      <c r="B1427" s="24" t="s">
        <v>1206</v>
      </c>
      <c r="C1427" s="24" t="str">
        <f t="shared" si="22"/>
        <v>E10 - Pharmaceuticals</v>
      </c>
      <c r="D1427" s="22"/>
      <c r="E1427" s="22" t="s">
        <v>1644</v>
      </c>
      <c r="F1427" s="22"/>
    </row>
    <row r="1428" spans="1:6" ht="11.25">
      <c r="A1428" s="18" t="s">
        <v>1207</v>
      </c>
      <c r="B1428" s="24" t="s">
        <v>1208</v>
      </c>
      <c r="C1428" s="24" t="str">
        <f t="shared" si="22"/>
        <v>E11 - Public Health</v>
      </c>
      <c r="D1428" s="22"/>
      <c r="E1428" s="22" t="s">
        <v>1644</v>
      </c>
      <c r="F1428" s="22"/>
    </row>
    <row r="1429" spans="1:6" ht="11.25">
      <c r="A1429" s="18" t="s">
        <v>1209</v>
      </c>
      <c r="B1429" s="24" t="s">
        <v>1210</v>
      </c>
      <c r="C1429" s="24" t="str">
        <f t="shared" si="22"/>
        <v>E11.02 - Environmental Health</v>
      </c>
      <c r="D1429" s="22"/>
      <c r="E1429" s="22" t="s">
        <v>1644</v>
      </c>
      <c r="F1429" s="22"/>
    </row>
    <row r="1430" spans="1:6" ht="11.25">
      <c r="A1430" s="18" t="s">
        <v>1211</v>
      </c>
      <c r="B1430" s="24" t="s">
        <v>1212</v>
      </c>
      <c r="C1430" s="24" t="str">
        <f t="shared" si="22"/>
        <v>E11.03 - International Public Health/International Health</v>
      </c>
      <c r="D1430" s="22"/>
      <c r="E1430" s="22" t="s">
        <v>1644</v>
      </c>
      <c r="F1430" s="22"/>
    </row>
    <row r="1431" spans="1:6" ht="11.25">
      <c r="A1431" s="18" t="s">
        <v>1054</v>
      </c>
      <c r="B1431" s="24" t="s">
        <v>1055</v>
      </c>
      <c r="C1431" s="24" t="str">
        <f t="shared" si="22"/>
        <v>E11.04 - Occupational Health &amp; Industrial Hygiene</v>
      </c>
      <c r="D1431" s="22"/>
      <c r="E1431" s="22" t="s">
        <v>1644</v>
      </c>
      <c r="F1431" s="22"/>
    </row>
    <row r="1432" spans="1:6" ht="11.25">
      <c r="A1432" s="18" t="s">
        <v>1056</v>
      </c>
      <c r="B1432" s="24" t="s">
        <v>1057</v>
      </c>
      <c r="C1432" s="24" t="str">
        <f t="shared" si="22"/>
        <v>E11.05 - Preventive Health</v>
      </c>
      <c r="D1432" s="22"/>
      <c r="E1432" s="22" t="s">
        <v>1644</v>
      </c>
      <c r="F1432" s="22"/>
    </row>
    <row r="1433" spans="1:6" ht="11.25">
      <c r="A1433" s="18" t="s">
        <v>1058</v>
      </c>
      <c r="B1433" s="24" t="s">
        <v>1059</v>
      </c>
      <c r="C1433" s="24" t="str">
        <f t="shared" si="22"/>
        <v>E12 - Rehabilitation Services</v>
      </c>
      <c r="D1433" s="22"/>
      <c r="E1433" s="22" t="s">
        <v>1644</v>
      </c>
      <c r="F1433" s="22"/>
    </row>
    <row r="1434" spans="1:6" ht="11.25">
      <c r="A1434" s="18" t="s">
        <v>1060</v>
      </c>
      <c r="B1434" s="24" t="s">
        <v>1150</v>
      </c>
      <c r="C1434" s="24" t="str">
        <f t="shared" si="22"/>
        <v>E12.06 - Early Intervention &amp; Prevention</v>
      </c>
      <c r="D1434" s="22"/>
      <c r="E1434" s="22" t="s">
        <v>1644</v>
      </c>
      <c r="F1434" s="22"/>
    </row>
    <row r="1435" spans="1:6" ht="11.25">
      <c r="A1435" s="18" t="s">
        <v>1151</v>
      </c>
      <c r="B1435" s="24" t="s">
        <v>1152</v>
      </c>
      <c r="C1435" s="24" t="str">
        <f t="shared" si="22"/>
        <v>E12.07 - Independent Living Skills</v>
      </c>
      <c r="D1435" s="22"/>
      <c r="E1435" s="22" t="s">
        <v>1644</v>
      </c>
      <c r="F1435" s="22"/>
    </row>
    <row r="1436" spans="1:6" ht="11.25">
      <c r="A1436" s="18" t="s">
        <v>1153</v>
      </c>
      <c r="B1436" s="24" t="s">
        <v>1154</v>
      </c>
      <c r="C1436" s="24" t="str">
        <f t="shared" si="22"/>
        <v>E12.08 - Occupational Therapy</v>
      </c>
      <c r="D1436" s="22"/>
      <c r="E1436" s="22" t="s">
        <v>1644</v>
      </c>
      <c r="F1436" s="22"/>
    </row>
    <row r="1437" spans="1:6" ht="11.25">
      <c r="A1437" s="18" t="s">
        <v>1155</v>
      </c>
      <c r="B1437" s="24" t="s">
        <v>1156</v>
      </c>
      <c r="C1437" s="24" t="str">
        <f t="shared" si="22"/>
        <v>E12.09 - Physical Therapy</v>
      </c>
      <c r="D1437" s="22"/>
      <c r="E1437" s="22" t="s">
        <v>1644</v>
      </c>
      <c r="F1437" s="22"/>
    </row>
    <row r="1438" spans="1:6" ht="11.25">
      <c r="A1438" s="18" t="s">
        <v>1157</v>
      </c>
      <c r="B1438" s="24" t="s">
        <v>1158</v>
      </c>
      <c r="C1438" s="24" t="str">
        <f t="shared" si="22"/>
        <v>E12.10 - Rehabilitation of Hearing Impaired</v>
      </c>
      <c r="D1438" s="22"/>
      <c r="E1438" s="22" t="s">
        <v>1644</v>
      </c>
      <c r="F1438" s="22"/>
    </row>
    <row r="1439" spans="1:6" ht="11.25">
      <c r="A1439" s="18" t="s">
        <v>1159</v>
      </c>
      <c r="B1439" s="24" t="s">
        <v>1160</v>
      </c>
      <c r="C1439" s="24" t="str">
        <f t="shared" si="22"/>
        <v>E12.11 - Rehabilitation of Language &amp; Speech Disorders</v>
      </c>
      <c r="D1439" s="22"/>
      <c r="E1439" s="22" t="s">
        <v>1644</v>
      </c>
      <c r="F1439" s="22"/>
    </row>
    <row r="1440" spans="1:6" ht="11.25">
      <c r="A1440" s="18" t="s">
        <v>1161</v>
      </c>
      <c r="B1440" s="24" t="s">
        <v>1162</v>
      </c>
      <c r="C1440" s="24" t="str">
        <f t="shared" si="22"/>
        <v>E13 - Reproductive Health</v>
      </c>
      <c r="D1440" s="22"/>
      <c r="E1440" s="22" t="s">
        <v>1644</v>
      </c>
      <c r="F1440" s="22"/>
    </row>
    <row r="1441" spans="1:6" ht="11.25">
      <c r="A1441" s="18" t="s">
        <v>1163</v>
      </c>
      <c r="B1441" s="24" t="s">
        <v>1164</v>
      </c>
      <c r="C1441" s="24" t="str">
        <f t="shared" si="22"/>
        <v>E13.02 - Family Planning</v>
      </c>
      <c r="D1441" s="22"/>
      <c r="E1441" s="22" t="s">
        <v>1644</v>
      </c>
      <c r="F1441" s="22"/>
    </row>
    <row r="1442" spans="1:6" ht="11.25">
      <c r="A1442" s="18" t="s">
        <v>1165</v>
      </c>
      <c r="B1442" s="24" t="s">
        <v>1166</v>
      </c>
      <c r="C1442" s="24" t="str">
        <f t="shared" si="22"/>
        <v>E13.03 - Maternal &amp; Infant Care</v>
      </c>
      <c r="D1442" s="22"/>
      <c r="E1442" s="22" t="s">
        <v>1644</v>
      </c>
      <c r="F1442" s="22"/>
    </row>
    <row r="1443" spans="1:6" ht="11.25">
      <c r="A1443" s="18" t="s">
        <v>1167</v>
      </c>
      <c r="B1443" s="24" t="s">
        <v>1168</v>
      </c>
      <c r="C1443" s="24" t="str">
        <f t="shared" si="22"/>
        <v>E13.04 - Sexuality Education</v>
      </c>
      <c r="D1443" s="22"/>
      <c r="E1443" s="22" t="s">
        <v>1644</v>
      </c>
      <c r="F1443" s="22"/>
    </row>
    <row r="1444" spans="1:6" ht="11.25">
      <c r="A1444" s="18" t="s">
        <v>1169</v>
      </c>
      <c r="B1444" s="24" t="s">
        <v>1170</v>
      </c>
      <c r="C1444" s="24" t="str">
        <f t="shared" si="22"/>
        <v>F01 - Mental Health, Substance Abuse Programs, General/other</v>
      </c>
      <c r="D1444" s="22"/>
      <c r="E1444" s="22" t="s">
        <v>1644</v>
      </c>
      <c r="F1444" s="22"/>
    </row>
    <row r="1445" spans="1:6" ht="11.25">
      <c r="A1445" s="18" t="s">
        <v>1171</v>
      </c>
      <c r="B1445" s="24" t="s">
        <v>1172</v>
      </c>
      <c r="C1445" s="24" t="str">
        <f t="shared" si="22"/>
        <v>F02 - Crisis Intervention</v>
      </c>
      <c r="D1445" s="22"/>
      <c r="E1445" s="22" t="s">
        <v>1644</v>
      </c>
      <c r="F1445" s="22"/>
    </row>
    <row r="1446" spans="1:6" ht="11.25">
      <c r="A1446" s="18" t="s">
        <v>1173</v>
      </c>
      <c r="B1446" s="24" t="s">
        <v>1174</v>
      </c>
      <c r="C1446" s="24" t="str">
        <f t="shared" si="22"/>
        <v>F02.02 - Sexual Assault Crisis Intervention</v>
      </c>
      <c r="D1446" s="22"/>
      <c r="E1446" s="22" t="s">
        <v>1644</v>
      </c>
      <c r="F1446" s="22"/>
    </row>
    <row r="1447" spans="1:6" ht="11.25">
      <c r="A1447" s="18" t="s">
        <v>1175</v>
      </c>
      <c r="B1447" s="24" t="s">
        <v>1176</v>
      </c>
      <c r="C1447" s="24" t="str">
        <f t="shared" si="22"/>
        <v>F02.03 - Substance Abuse Crisis Intervention</v>
      </c>
      <c r="D1447" s="22"/>
      <c r="E1447" s="22" t="s">
        <v>1644</v>
      </c>
      <c r="F1447" s="22"/>
    </row>
    <row r="1448" spans="1:6" ht="11.25">
      <c r="A1448" s="18" t="s">
        <v>1177</v>
      </c>
      <c r="B1448" s="24" t="s">
        <v>1178</v>
      </c>
      <c r="C1448" s="24" t="str">
        <f t="shared" si="22"/>
        <v>F02.04 - Suicide Prevention</v>
      </c>
      <c r="D1448" s="22"/>
      <c r="E1448" s="22" t="s">
        <v>1644</v>
      </c>
      <c r="F1448" s="22"/>
    </row>
    <row r="1449" spans="1:6" ht="11.25">
      <c r="A1449" s="18" t="s">
        <v>1179</v>
      </c>
      <c r="B1449" s="24" t="s">
        <v>1180</v>
      </c>
      <c r="C1449" s="24" t="str">
        <f t="shared" si="22"/>
        <v>F03 - Mental Disorders</v>
      </c>
      <c r="D1449" s="22"/>
      <c r="E1449" s="22" t="s">
        <v>1644</v>
      </c>
      <c r="F1449" s="22"/>
    </row>
    <row r="1450" spans="1:6" ht="11.25">
      <c r="A1450" s="18" t="s">
        <v>1181</v>
      </c>
      <c r="B1450" s="24" t="s">
        <v>1182</v>
      </c>
      <c r="C1450" s="24" t="str">
        <f t="shared" si="22"/>
        <v>F03.03 - Anxiety Disorders</v>
      </c>
      <c r="D1450" s="22"/>
      <c r="E1450" s="22" t="s">
        <v>1644</v>
      </c>
      <c r="F1450" s="22"/>
    </row>
    <row r="1451" spans="1:6" ht="11.25">
      <c r="A1451" s="18" t="s">
        <v>1183</v>
      </c>
      <c r="B1451" s="24" t="s">
        <v>1184</v>
      </c>
      <c r="C1451" s="24" t="str">
        <f t="shared" si="22"/>
        <v>F03.04 - Childhood Behavioral Disorders</v>
      </c>
      <c r="D1451" s="22"/>
      <c r="E1451" s="22" t="s">
        <v>1644</v>
      </c>
      <c r="F1451" s="22"/>
    </row>
    <row r="1452" spans="1:6" ht="11.25">
      <c r="A1452" s="18" t="s">
        <v>1185</v>
      </c>
      <c r="B1452" s="24" t="s">
        <v>1186</v>
      </c>
      <c r="C1452" s="24" t="str">
        <f t="shared" si="22"/>
        <v>F03.05 - Cognitive Disorders</v>
      </c>
      <c r="D1452" s="22"/>
      <c r="E1452" s="22" t="s">
        <v>1644</v>
      </c>
      <c r="F1452" s="22"/>
    </row>
    <row r="1453" spans="1:6" ht="11.25">
      <c r="A1453" s="18" t="s">
        <v>1187</v>
      </c>
      <c r="B1453" s="24" t="s">
        <v>1188</v>
      </c>
      <c r="C1453" s="24" t="str">
        <f t="shared" si="22"/>
        <v>F03.07 - Eating Disorders</v>
      </c>
      <c r="D1453" s="22"/>
      <c r="E1453" s="22" t="s">
        <v>1644</v>
      </c>
      <c r="F1453" s="22"/>
    </row>
    <row r="1454" spans="1:6" ht="11.25">
      <c r="A1454" s="18" t="s">
        <v>1189</v>
      </c>
      <c r="B1454" s="24" t="s">
        <v>1553</v>
      </c>
      <c r="C1454" s="24" t="str">
        <f t="shared" si="22"/>
        <v>F03.09 - Impulse-Control Disorders</v>
      </c>
      <c r="D1454" s="22"/>
      <c r="E1454" s="22" t="s">
        <v>1644</v>
      </c>
      <c r="F1454" s="22"/>
    </row>
    <row r="1455" spans="1:6" ht="11.25">
      <c r="A1455" s="18" t="s">
        <v>1554</v>
      </c>
      <c r="B1455" s="24" t="s">
        <v>1555</v>
      </c>
      <c r="C1455" s="24" t="str">
        <f t="shared" si="22"/>
        <v>F03.10 - Mood Disorders</v>
      </c>
      <c r="D1455" s="22"/>
      <c r="E1455" s="22" t="s">
        <v>1644</v>
      </c>
      <c r="F1455" s="22"/>
    </row>
    <row r="1456" spans="1:6" ht="11.25">
      <c r="A1456" s="18" t="s">
        <v>1556</v>
      </c>
      <c r="B1456" s="24" t="s">
        <v>1557</v>
      </c>
      <c r="C1456" s="24" t="str">
        <f t="shared" si="22"/>
        <v>F03.11 - Personality Disorders</v>
      </c>
      <c r="D1456" s="22"/>
      <c r="E1456" s="22" t="s">
        <v>1644</v>
      </c>
      <c r="F1456" s="22"/>
    </row>
    <row r="1457" spans="1:6" ht="11.25">
      <c r="A1457" s="18" t="s">
        <v>1558</v>
      </c>
      <c r="B1457" s="24" t="s">
        <v>1559</v>
      </c>
      <c r="C1457" s="24" t="str">
        <f t="shared" si="22"/>
        <v>F03.16 - Psychophysiological Disorders</v>
      </c>
      <c r="D1457" s="22"/>
      <c r="E1457" s="22" t="s">
        <v>1644</v>
      </c>
      <c r="F1457" s="22"/>
    </row>
    <row r="1458" spans="1:6" ht="11.25">
      <c r="A1458" s="18" t="s">
        <v>1560</v>
      </c>
      <c r="B1458" s="24" t="s">
        <v>1561</v>
      </c>
      <c r="C1458" s="24" t="str">
        <f t="shared" si="22"/>
        <v>F03.17 - Schizophrenia &amp; Other Psychotic Disorders</v>
      </c>
      <c r="D1458" s="22"/>
      <c r="E1458" s="22" t="s">
        <v>1644</v>
      </c>
      <c r="F1458" s="22"/>
    </row>
    <row r="1459" spans="1:6" ht="11.25">
      <c r="A1459" s="18" t="s">
        <v>1562</v>
      </c>
      <c r="B1459" s="24" t="s">
        <v>1563</v>
      </c>
      <c r="C1459" s="24" t="str">
        <f t="shared" si="22"/>
        <v>F03.18 - Sexual &amp; Gender Identity Disorders</v>
      </c>
      <c r="D1459" s="22"/>
      <c r="E1459" s="22" t="s">
        <v>1644</v>
      </c>
      <c r="F1459" s="22"/>
    </row>
    <row r="1460" spans="1:6" ht="11.25">
      <c r="A1460" s="18" t="s">
        <v>1564</v>
      </c>
      <c r="B1460" s="24" t="s">
        <v>1565</v>
      </c>
      <c r="C1460" s="24" t="str">
        <f t="shared" si="22"/>
        <v>F03.19 - Sleep Disorders</v>
      </c>
      <c r="D1460" s="22"/>
      <c r="E1460" s="22" t="s">
        <v>1644</v>
      </c>
      <c r="F1460" s="22"/>
    </row>
    <row r="1461" spans="1:6" ht="11.25">
      <c r="A1461" s="18" t="s">
        <v>1566</v>
      </c>
      <c r="B1461" s="24" t="s">
        <v>1567</v>
      </c>
      <c r="C1461" s="24" t="str">
        <f t="shared" si="22"/>
        <v>F04 - Mental Health Treatment</v>
      </c>
      <c r="D1461" s="22"/>
      <c r="E1461" s="22" t="s">
        <v>1644</v>
      </c>
      <c r="F1461" s="22"/>
    </row>
    <row r="1462" spans="1:6" ht="11.25">
      <c r="A1462" s="18" t="s">
        <v>1568</v>
      </c>
      <c r="B1462" s="24" t="s">
        <v>1569</v>
      </c>
      <c r="C1462" s="24" t="str">
        <f t="shared" si="22"/>
        <v>F04.02 - Inpatient Mental Health Treatment</v>
      </c>
      <c r="D1462" s="22"/>
      <c r="E1462" s="22" t="s">
        <v>1644</v>
      </c>
      <c r="F1462" s="22"/>
    </row>
    <row r="1463" spans="1:6" ht="11.25">
      <c r="A1463" s="18" t="s">
        <v>1570</v>
      </c>
      <c r="B1463" s="24" t="s">
        <v>4095</v>
      </c>
      <c r="C1463" s="24" t="str">
        <f t="shared" si="22"/>
        <v>F04.03 - Outpatient Mental Health Treatment</v>
      </c>
      <c r="D1463" s="22"/>
      <c r="E1463" s="22" t="s">
        <v>1644</v>
      </c>
      <c r="F1463" s="22"/>
    </row>
    <row r="1464" spans="1:6" ht="11.25">
      <c r="A1464" s="18" t="s">
        <v>4096</v>
      </c>
      <c r="B1464" s="24" t="s">
        <v>4097</v>
      </c>
      <c r="C1464" s="24" t="str">
        <f t="shared" si="22"/>
        <v>F04.04 - Residential Mental Health Treatment</v>
      </c>
      <c r="D1464" s="22"/>
      <c r="E1464" s="22" t="s">
        <v>1644</v>
      </c>
      <c r="F1464" s="22"/>
    </row>
    <row r="1465" spans="1:6" ht="11.25">
      <c r="A1465" s="18" t="s">
        <v>4098</v>
      </c>
      <c r="B1465" s="24" t="s">
        <v>4099</v>
      </c>
      <c r="C1465" s="24" t="str">
        <f t="shared" si="22"/>
        <v>F05 - Psychiatric Case Management</v>
      </c>
      <c r="D1465" s="22"/>
      <c r="E1465" s="22" t="s">
        <v>1644</v>
      </c>
      <c r="F1465" s="22"/>
    </row>
    <row r="1466" spans="1:6" ht="11.25">
      <c r="A1466" s="18" t="s">
        <v>4100</v>
      </c>
      <c r="B1466" s="24" t="s">
        <v>4101</v>
      </c>
      <c r="C1466" s="24" t="str">
        <f t="shared" si="22"/>
        <v>F06 - Specialized Counseling</v>
      </c>
      <c r="D1466" s="22"/>
      <c r="E1466" s="22" t="s">
        <v>1644</v>
      </c>
      <c r="F1466" s="22"/>
    </row>
    <row r="1467" spans="1:6" ht="11.25">
      <c r="A1467" s="18" t="s">
        <v>4102</v>
      </c>
      <c r="B1467" s="24" t="s">
        <v>4103</v>
      </c>
      <c r="C1467" s="24" t="str">
        <f t="shared" si="22"/>
        <v>F06.02 - Family Violence Counseling</v>
      </c>
      <c r="D1467" s="22"/>
      <c r="E1467" s="22" t="s">
        <v>1644</v>
      </c>
      <c r="F1467" s="22"/>
    </row>
    <row r="1468" spans="1:6" ht="11.25">
      <c r="A1468" s="18" t="s">
        <v>4104</v>
      </c>
      <c r="B1468" s="24" t="s">
        <v>4105</v>
      </c>
      <c r="C1468" s="24" t="str">
        <f t="shared" si="22"/>
        <v>F06.02.02 - Child Abuse Counseling</v>
      </c>
      <c r="D1468" s="22"/>
      <c r="E1468" s="22" t="s">
        <v>1644</v>
      </c>
      <c r="F1468" s="22"/>
    </row>
    <row r="1469" spans="1:6" ht="11.25">
      <c r="A1469" s="18" t="s">
        <v>4106</v>
      </c>
      <c r="B1469" s="24" t="s">
        <v>4107</v>
      </c>
      <c r="C1469" s="24" t="str">
        <f t="shared" si="22"/>
        <v>F06.02.03 - Spouse Abuse Counseling</v>
      </c>
      <c r="D1469" s="22"/>
      <c r="E1469" s="22" t="s">
        <v>1644</v>
      </c>
      <c r="F1469" s="22"/>
    </row>
    <row r="1470" spans="1:6" ht="11.25">
      <c r="A1470" s="18" t="s">
        <v>4108</v>
      </c>
      <c r="B1470" s="24" t="s">
        <v>4109</v>
      </c>
      <c r="C1470" s="24" t="str">
        <f t="shared" si="22"/>
        <v>F06.03 - Grief Counseling</v>
      </c>
      <c r="D1470" s="22"/>
      <c r="E1470" s="22" t="s">
        <v>1644</v>
      </c>
      <c r="F1470" s="22"/>
    </row>
    <row r="1471" spans="1:6" ht="11.25">
      <c r="A1471" s="18" t="s">
        <v>4110</v>
      </c>
      <c r="B1471" s="24" t="s">
        <v>4111</v>
      </c>
      <c r="C1471" s="24" t="str">
        <f t="shared" si="22"/>
        <v>F06.04 - Marriage Counseling</v>
      </c>
      <c r="D1471" s="22"/>
      <c r="E1471" s="22" t="s">
        <v>1644</v>
      </c>
      <c r="F1471" s="22"/>
    </row>
    <row r="1472" spans="1:6" ht="11.25">
      <c r="A1472" s="18" t="s">
        <v>4112</v>
      </c>
      <c r="B1472" s="24" t="s">
        <v>4113</v>
      </c>
      <c r="C1472" s="24" t="str">
        <f t="shared" si="22"/>
        <v>F06.05 - Pastoral Counseling</v>
      </c>
      <c r="D1472" s="22"/>
      <c r="E1472" s="22" t="s">
        <v>1644</v>
      </c>
      <c r="F1472" s="22"/>
    </row>
    <row r="1473" spans="1:6" ht="11.25">
      <c r="A1473" s="18" t="s">
        <v>4114</v>
      </c>
      <c r="B1473" s="24" t="s">
        <v>4115</v>
      </c>
      <c r="C1473" s="24" t="str">
        <f t="shared" si="22"/>
        <v>F06.06 - Peer Counseling</v>
      </c>
      <c r="D1473" s="22"/>
      <c r="E1473" s="22" t="s">
        <v>1644</v>
      </c>
      <c r="F1473" s="22"/>
    </row>
    <row r="1474" spans="1:6" ht="11.25">
      <c r="A1474" s="18" t="s">
        <v>4116</v>
      </c>
      <c r="B1474" s="24" t="s">
        <v>4117</v>
      </c>
      <c r="C1474" s="24" t="str">
        <f aca="true" t="shared" si="23" ref="C1474:C1537">A1474&amp;" - "&amp;B1474</f>
        <v>F07 - Specialized Therapy</v>
      </c>
      <c r="D1474" s="22"/>
      <c r="E1474" s="22" t="s">
        <v>1644</v>
      </c>
      <c r="F1474" s="22"/>
    </row>
    <row r="1475" spans="1:6" ht="11.25">
      <c r="A1475" s="18" t="s">
        <v>4118</v>
      </c>
      <c r="B1475" s="24" t="s">
        <v>4119</v>
      </c>
      <c r="C1475" s="24" t="str">
        <f t="shared" si="23"/>
        <v>F07.02 - Animal-Assisted Therapy</v>
      </c>
      <c r="D1475" s="22"/>
      <c r="E1475" s="22" t="s">
        <v>1644</v>
      </c>
      <c r="F1475" s="22"/>
    </row>
    <row r="1476" spans="1:6" ht="11.25">
      <c r="A1476" s="18" t="s">
        <v>4120</v>
      </c>
      <c r="B1476" s="24" t="s">
        <v>4121</v>
      </c>
      <c r="C1476" s="24" t="str">
        <f t="shared" si="23"/>
        <v>F07.03 - Creative Arts Therapy</v>
      </c>
      <c r="D1476" s="22"/>
      <c r="E1476" s="22" t="s">
        <v>1644</v>
      </c>
      <c r="F1476" s="22"/>
    </row>
    <row r="1477" spans="1:6" ht="11.25">
      <c r="A1477" s="18" t="s">
        <v>4122</v>
      </c>
      <c r="B1477" s="24" t="s">
        <v>4123</v>
      </c>
      <c r="C1477" s="24" t="str">
        <f t="shared" si="23"/>
        <v>F08 - Substance Abuse</v>
      </c>
      <c r="D1477" s="22"/>
      <c r="E1477" s="22" t="s">
        <v>1644</v>
      </c>
      <c r="F1477" s="22"/>
    </row>
    <row r="1478" spans="1:6" ht="11.25">
      <c r="A1478" s="18" t="s">
        <v>4124</v>
      </c>
      <c r="B1478" s="24" t="s">
        <v>4125</v>
      </c>
      <c r="C1478" s="24" t="str">
        <f t="shared" si="23"/>
        <v>F08.02 - Assessment for Substance Abuse</v>
      </c>
      <c r="D1478" s="22"/>
      <c r="E1478" s="22" t="s">
        <v>1644</v>
      </c>
      <c r="F1478" s="22"/>
    </row>
    <row r="1479" spans="1:6" ht="11.25">
      <c r="A1479" s="18" t="s">
        <v>4126</v>
      </c>
      <c r="B1479" s="24" t="s">
        <v>4127</v>
      </c>
      <c r="C1479" s="24" t="str">
        <f t="shared" si="23"/>
        <v>F08.03 - Detoxification</v>
      </c>
      <c r="D1479" s="22"/>
      <c r="E1479" s="22" t="s">
        <v>1644</v>
      </c>
      <c r="F1479" s="22"/>
    </row>
    <row r="1480" spans="1:6" ht="11.25">
      <c r="A1480" s="18" t="s">
        <v>2235</v>
      </c>
      <c r="B1480" s="24" t="s">
        <v>2236</v>
      </c>
      <c r="C1480" s="24" t="str">
        <f t="shared" si="23"/>
        <v>F08.04 - Inpatient Substance Abuse Treatment</v>
      </c>
      <c r="D1480" s="22"/>
      <c r="E1480" s="22" t="s">
        <v>1644</v>
      </c>
      <c r="F1480" s="22"/>
    </row>
    <row r="1481" spans="1:6" ht="11.25">
      <c r="A1481" s="18" t="s">
        <v>2237</v>
      </c>
      <c r="B1481" s="24" t="s">
        <v>2238</v>
      </c>
      <c r="C1481" s="24" t="str">
        <f t="shared" si="23"/>
        <v>F08.05 - Outpatient Substance Abuse Treatment</v>
      </c>
      <c r="D1481" s="22"/>
      <c r="E1481" s="22" t="s">
        <v>1644</v>
      </c>
      <c r="F1481" s="22"/>
    </row>
    <row r="1482" spans="1:6" ht="11.25">
      <c r="A1482" s="18" t="s">
        <v>2239</v>
      </c>
      <c r="B1482" s="24" t="s">
        <v>2240</v>
      </c>
      <c r="C1482" s="24" t="str">
        <f t="shared" si="23"/>
        <v>F08.06 - Relapse Prevention/Transitional Substance Abuse</v>
      </c>
      <c r="D1482" s="22"/>
      <c r="E1482" s="22" t="s">
        <v>1644</v>
      </c>
      <c r="F1482" s="22"/>
    </row>
    <row r="1483" spans="1:6" ht="11.25">
      <c r="A1483" s="18" t="s">
        <v>2241</v>
      </c>
      <c r="B1483" s="24" t="s">
        <v>2242</v>
      </c>
      <c r="C1483" s="24" t="str">
        <f t="shared" si="23"/>
        <v>F08.07 - Residential Substance Abuse Treatment</v>
      </c>
      <c r="D1483" s="22"/>
      <c r="E1483" s="22" t="s">
        <v>1644</v>
      </c>
      <c r="F1483" s="22"/>
    </row>
    <row r="1484" spans="1:6" ht="11.25">
      <c r="A1484" s="18" t="s">
        <v>2243</v>
      </c>
      <c r="B1484" s="24" t="s">
        <v>2244</v>
      </c>
      <c r="C1484" s="24" t="str">
        <f t="shared" si="23"/>
        <v>F08.08 - Smoking Cessation</v>
      </c>
      <c r="D1484" s="22"/>
      <c r="E1484" s="22" t="s">
        <v>1644</v>
      </c>
      <c r="F1484" s="22"/>
    </row>
    <row r="1485" spans="1:6" ht="11.25">
      <c r="A1485" s="18" t="s">
        <v>2245</v>
      </c>
      <c r="B1485" s="24" t="s">
        <v>2246</v>
      </c>
      <c r="C1485" s="24" t="str">
        <f t="shared" si="23"/>
        <v>F08.09 - Substance Abuse Counseling</v>
      </c>
      <c r="D1485" s="22"/>
      <c r="E1485" s="22" t="s">
        <v>1644</v>
      </c>
      <c r="F1485" s="22"/>
    </row>
    <row r="1486" spans="1:6" ht="11.25">
      <c r="A1486" s="18" t="s">
        <v>2247</v>
      </c>
      <c r="B1486" s="24" t="s">
        <v>2248</v>
      </c>
      <c r="C1486" s="24" t="str">
        <f t="shared" si="23"/>
        <v>F08.10 - Substance Abuse Prevention</v>
      </c>
      <c r="D1486" s="22"/>
      <c r="E1486" s="22" t="s">
        <v>1644</v>
      </c>
      <c r="F1486" s="22"/>
    </row>
    <row r="1487" spans="1:6" ht="11.25">
      <c r="A1487" s="18" t="s">
        <v>2249</v>
      </c>
      <c r="B1487" s="24" t="s">
        <v>1766</v>
      </c>
      <c r="C1487" s="24" t="str">
        <f t="shared" si="23"/>
        <v>F08.11 - Substance Abuse Support Group</v>
      </c>
      <c r="D1487" s="22"/>
      <c r="E1487" s="22" t="s">
        <v>1644</v>
      </c>
      <c r="F1487" s="22"/>
    </row>
    <row r="1488" spans="1:6" ht="11.25">
      <c r="A1488" s="18" t="s">
        <v>1767</v>
      </c>
      <c r="B1488" s="24" t="s">
        <v>1768</v>
      </c>
      <c r="C1488" s="24" t="str">
        <f t="shared" si="23"/>
        <v>G01 - Diseases, Disorders &amp; Medical Disciplines, General/Other</v>
      </c>
      <c r="D1488" s="22"/>
      <c r="E1488" s="22" t="s">
        <v>1644</v>
      </c>
      <c r="F1488" s="22"/>
    </row>
    <row r="1489" spans="1:6" ht="11.25">
      <c r="A1489" s="18" t="s">
        <v>1769</v>
      </c>
      <c r="B1489" s="24" t="s">
        <v>1770</v>
      </c>
      <c r="C1489" s="24" t="str">
        <f t="shared" si="23"/>
        <v>G02 - Diseases &amp; Disorders</v>
      </c>
      <c r="D1489" s="22"/>
      <c r="E1489" s="22" t="s">
        <v>1644</v>
      </c>
      <c r="F1489" s="22"/>
    </row>
    <row r="1490" spans="1:6" ht="11.25">
      <c r="A1490" s="18" t="s">
        <v>1771</v>
      </c>
      <c r="B1490" s="24" t="s">
        <v>1772</v>
      </c>
      <c r="C1490" s="24" t="str">
        <f t="shared" si="23"/>
        <v>G02.02 - Allergy &amp; Immunological Diseases</v>
      </c>
      <c r="D1490" s="22"/>
      <c r="E1490" s="22" t="s">
        <v>1644</v>
      </c>
      <c r="F1490" s="22"/>
    </row>
    <row r="1491" spans="1:6" ht="11.25">
      <c r="A1491" s="18" t="s">
        <v>1773</v>
      </c>
      <c r="B1491" s="24" t="s">
        <v>1774</v>
      </c>
      <c r="C1491" s="24" t="str">
        <f t="shared" si="23"/>
        <v>G02.03 - Birth Defects, Genetic Disorders &amp; Developmental Disorders</v>
      </c>
      <c r="D1491" s="22"/>
      <c r="E1491" s="22" t="s">
        <v>1644</v>
      </c>
      <c r="F1491" s="22"/>
    </row>
    <row r="1492" spans="1:6" ht="11.25">
      <c r="A1492" s="18" t="s">
        <v>1775</v>
      </c>
      <c r="B1492" s="24" t="s">
        <v>1776</v>
      </c>
      <c r="C1492" s="24" t="str">
        <f t="shared" si="23"/>
        <v>G02.03.02 - Cerebral Palsy</v>
      </c>
      <c r="D1492" s="22"/>
      <c r="E1492" s="22" t="s">
        <v>1644</v>
      </c>
      <c r="F1492" s="22"/>
    </row>
    <row r="1493" spans="1:6" ht="11.25">
      <c r="A1493" s="18" t="s">
        <v>1777</v>
      </c>
      <c r="B1493" s="24" t="s">
        <v>1778</v>
      </c>
      <c r="C1493" s="24" t="str">
        <f t="shared" si="23"/>
        <v>G02.03.03 - Cystic Fibrosis</v>
      </c>
      <c r="D1493" s="22"/>
      <c r="E1493" s="22" t="s">
        <v>1644</v>
      </c>
      <c r="F1493" s="22"/>
    </row>
    <row r="1494" spans="1:6" ht="11.25">
      <c r="A1494" s="18" t="s">
        <v>1779</v>
      </c>
      <c r="B1494" s="24" t="s">
        <v>1780</v>
      </c>
      <c r="C1494" s="24" t="str">
        <f t="shared" si="23"/>
        <v>G02.03.04 - Down Syndrome</v>
      </c>
      <c r="D1494" s="22"/>
      <c r="E1494" s="22" t="s">
        <v>1644</v>
      </c>
      <c r="F1494" s="22"/>
    </row>
    <row r="1495" spans="1:6" ht="11.25">
      <c r="A1495" s="18" t="s">
        <v>1781</v>
      </c>
      <c r="B1495" s="24" t="s">
        <v>0</v>
      </c>
      <c r="C1495" s="24" t="str">
        <f t="shared" si="23"/>
        <v>G02.04 - Cancer</v>
      </c>
      <c r="D1495" s="22"/>
      <c r="E1495" s="22" t="s">
        <v>1644</v>
      </c>
      <c r="F1495" s="22"/>
    </row>
    <row r="1496" spans="1:6" ht="11.25">
      <c r="A1496" s="18" t="s">
        <v>1</v>
      </c>
      <c r="B1496" s="24" t="s">
        <v>2</v>
      </c>
      <c r="C1496" s="24" t="str">
        <f t="shared" si="23"/>
        <v>G02.04.02 - Leukemia</v>
      </c>
      <c r="D1496" s="22"/>
      <c r="E1496" s="22" t="s">
        <v>1644</v>
      </c>
      <c r="F1496" s="22"/>
    </row>
    <row r="1497" spans="1:6" ht="11.25">
      <c r="A1497" s="18" t="s">
        <v>3</v>
      </c>
      <c r="B1497" s="24" t="s">
        <v>4</v>
      </c>
      <c r="C1497" s="24" t="str">
        <f t="shared" si="23"/>
        <v>G02.04.03 - Women's Cancers</v>
      </c>
      <c r="D1497" s="22"/>
      <c r="E1497" s="22" t="s">
        <v>1644</v>
      </c>
      <c r="F1497" s="22"/>
    </row>
    <row r="1498" spans="1:6" ht="11.25">
      <c r="A1498" s="18" t="s">
        <v>5</v>
      </c>
      <c r="B1498" s="24" t="s">
        <v>6</v>
      </c>
      <c r="C1498" s="24" t="str">
        <f t="shared" si="23"/>
        <v>G02.05 - Cardiovascular Diseases</v>
      </c>
      <c r="D1498" s="22"/>
      <c r="E1498" s="22" t="s">
        <v>1644</v>
      </c>
      <c r="F1498" s="22"/>
    </row>
    <row r="1499" spans="1:6" ht="11.25">
      <c r="A1499" s="18" t="s">
        <v>7</v>
      </c>
      <c r="B1499" s="24" t="s">
        <v>8</v>
      </c>
      <c r="C1499" s="24" t="str">
        <f t="shared" si="23"/>
        <v>G02.05.02 - Heart Diseases</v>
      </c>
      <c r="D1499" s="22"/>
      <c r="E1499" s="22" t="s">
        <v>1644</v>
      </c>
      <c r="F1499" s="22"/>
    </row>
    <row r="1500" spans="1:6" ht="11.25">
      <c r="A1500" s="18" t="s">
        <v>9</v>
      </c>
      <c r="B1500" s="24" t="s">
        <v>10</v>
      </c>
      <c r="C1500" s="24" t="str">
        <f t="shared" si="23"/>
        <v>G02.06 - Communications Disorders</v>
      </c>
      <c r="D1500" s="22"/>
      <c r="E1500" s="22" t="s">
        <v>1644</v>
      </c>
      <c r="F1500" s="22"/>
    </row>
    <row r="1501" spans="1:6" ht="11.25">
      <c r="A1501" s="18" t="s">
        <v>11</v>
      </c>
      <c r="B1501" s="24" t="s">
        <v>12</v>
      </c>
      <c r="C1501" s="24" t="str">
        <f t="shared" si="23"/>
        <v>G02.06.02 - Language &amp; Speech Disorders</v>
      </c>
      <c r="D1501" s="22"/>
      <c r="E1501" s="22" t="s">
        <v>1644</v>
      </c>
      <c r="F1501" s="22"/>
    </row>
    <row r="1502" spans="1:6" ht="11.25">
      <c r="A1502" s="18" t="s">
        <v>13</v>
      </c>
      <c r="B1502" s="24" t="s">
        <v>14</v>
      </c>
      <c r="C1502" s="24" t="str">
        <f t="shared" si="23"/>
        <v>G02.06.03 - Learning Disabilities</v>
      </c>
      <c r="D1502" s="22"/>
      <c r="E1502" s="22" t="s">
        <v>1644</v>
      </c>
      <c r="F1502" s="22"/>
    </row>
    <row r="1503" spans="1:6" ht="11.25">
      <c r="A1503" s="18" t="s">
        <v>15</v>
      </c>
      <c r="B1503" s="24" t="s">
        <v>16</v>
      </c>
      <c r="C1503" s="24" t="str">
        <f t="shared" si="23"/>
        <v>G02.07 - Diseases of the Blood &amp; Blood-Forming Organs</v>
      </c>
      <c r="D1503" s="22"/>
      <c r="E1503" s="22" t="s">
        <v>1644</v>
      </c>
      <c r="F1503" s="22"/>
    </row>
    <row r="1504" spans="1:6" ht="11.25">
      <c r="A1504" s="18" t="s">
        <v>17</v>
      </c>
      <c r="B1504" s="24" t="s">
        <v>18</v>
      </c>
      <c r="C1504" s="24" t="str">
        <f t="shared" si="23"/>
        <v>G02.07.02 - Hemophilia</v>
      </c>
      <c r="D1504" s="22"/>
      <c r="E1504" s="22" t="s">
        <v>1644</v>
      </c>
      <c r="F1504" s="22"/>
    </row>
    <row r="1505" spans="1:6" ht="11.25">
      <c r="A1505" s="18" t="s">
        <v>19</v>
      </c>
      <c r="B1505" s="24" t="s">
        <v>20</v>
      </c>
      <c r="C1505" s="24" t="str">
        <f t="shared" si="23"/>
        <v>G02.07.03 - Sickle Cell Disease</v>
      </c>
      <c r="D1505" s="22"/>
      <c r="E1505" s="22" t="s">
        <v>1644</v>
      </c>
      <c r="F1505" s="22"/>
    </row>
    <row r="1506" spans="1:6" ht="11.25">
      <c r="A1506" s="18" t="s">
        <v>21</v>
      </c>
      <c r="B1506" s="24" t="s">
        <v>22</v>
      </c>
      <c r="C1506" s="24" t="str">
        <f t="shared" si="23"/>
        <v>G02.08 - Digestive System Diseases</v>
      </c>
      <c r="D1506" s="22"/>
      <c r="E1506" s="22" t="s">
        <v>1644</v>
      </c>
      <c r="F1506" s="22"/>
    </row>
    <row r="1507" spans="1:6" ht="11.25">
      <c r="A1507" s="18" t="s">
        <v>23</v>
      </c>
      <c r="B1507" s="24" t="s">
        <v>24</v>
      </c>
      <c r="C1507" s="24" t="str">
        <f t="shared" si="23"/>
        <v>G02.08.02 - Liver Diseases</v>
      </c>
      <c r="D1507" s="22"/>
      <c r="E1507" s="22" t="s">
        <v>1644</v>
      </c>
      <c r="F1507" s="22"/>
    </row>
    <row r="1508" spans="1:6" ht="11.25">
      <c r="A1508" s="18" t="s">
        <v>25</v>
      </c>
      <c r="B1508" s="24" t="s">
        <v>26</v>
      </c>
      <c r="C1508" s="24" t="str">
        <f t="shared" si="23"/>
        <v>G02.09 - Ear, Nose &amp; Throat Diseases</v>
      </c>
      <c r="D1508" s="22"/>
      <c r="E1508" s="22" t="s">
        <v>1644</v>
      </c>
      <c r="F1508" s="22"/>
    </row>
    <row r="1509" spans="1:6" ht="11.25">
      <c r="A1509" s="18" t="s">
        <v>27</v>
      </c>
      <c r="B1509" s="24" t="s">
        <v>28</v>
      </c>
      <c r="C1509" s="24" t="str">
        <f t="shared" si="23"/>
        <v>G02.10 - Endocrine, Metabolic &amp; Nutritional Diseases</v>
      </c>
      <c r="D1509" s="22"/>
      <c r="E1509" s="22" t="s">
        <v>1644</v>
      </c>
      <c r="F1509" s="22"/>
    </row>
    <row r="1510" spans="1:6" ht="11.25">
      <c r="A1510" s="18" t="s">
        <v>29</v>
      </c>
      <c r="B1510" s="24" t="s">
        <v>30</v>
      </c>
      <c r="C1510" s="24" t="str">
        <f t="shared" si="23"/>
        <v>G02.10.02 - Diabetes</v>
      </c>
      <c r="D1510" s="22"/>
      <c r="E1510" s="22" t="s">
        <v>1644</v>
      </c>
      <c r="F1510" s="22"/>
    </row>
    <row r="1511" spans="1:6" ht="11.25">
      <c r="A1511" s="18" t="s">
        <v>31</v>
      </c>
      <c r="B1511" s="24" t="s">
        <v>32</v>
      </c>
      <c r="C1511" s="24" t="str">
        <f t="shared" si="23"/>
        <v>G02.11 - Eye Diseases, Blindness &amp; Vision Impairments</v>
      </c>
      <c r="D1511" s="22"/>
      <c r="E1511" s="22" t="s">
        <v>1644</v>
      </c>
      <c r="F1511" s="22"/>
    </row>
    <row r="1512" spans="1:6" ht="11.25">
      <c r="A1512" s="18" t="s">
        <v>33</v>
      </c>
      <c r="B1512" s="24" t="s">
        <v>34</v>
      </c>
      <c r="C1512" s="24" t="str">
        <f t="shared" si="23"/>
        <v>G02.12 - Genitourinary Diseases</v>
      </c>
      <c r="D1512" s="22"/>
      <c r="E1512" s="22" t="s">
        <v>1644</v>
      </c>
      <c r="F1512" s="22"/>
    </row>
    <row r="1513" spans="1:6" ht="11.25">
      <c r="A1513" s="18" t="s">
        <v>35</v>
      </c>
      <c r="B1513" s="24" t="s">
        <v>36</v>
      </c>
      <c r="C1513" s="24" t="str">
        <f t="shared" si="23"/>
        <v>G02.12.02 - Kidney Diseases</v>
      </c>
      <c r="D1513" s="22"/>
      <c r="E1513" s="22" t="s">
        <v>1644</v>
      </c>
      <c r="F1513" s="22"/>
    </row>
    <row r="1514" spans="1:6" ht="11.25">
      <c r="A1514" s="18" t="s">
        <v>37</v>
      </c>
      <c r="B1514" s="24" t="s">
        <v>38</v>
      </c>
      <c r="C1514" s="24" t="str">
        <f t="shared" si="23"/>
        <v>G02.13 - Infectious Diseases</v>
      </c>
      <c r="D1514" s="22"/>
      <c r="E1514" s="22" t="s">
        <v>1644</v>
      </c>
      <c r="F1514" s="22"/>
    </row>
    <row r="1515" spans="1:6" ht="11.25">
      <c r="A1515" s="18" t="s">
        <v>39</v>
      </c>
      <c r="B1515" s="24" t="s">
        <v>40</v>
      </c>
      <c r="C1515" s="24" t="str">
        <f t="shared" si="23"/>
        <v>G02.13.02 - Hepatitis</v>
      </c>
      <c r="D1515" s="22"/>
      <c r="E1515" s="22" t="s">
        <v>1644</v>
      </c>
      <c r="F1515" s="22"/>
    </row>
    <row r="1516" spans="1:6" ht="11.25">
      <c r="A1516" s="18" t="s">
        <v>41</v>
      </c>
      <c r="B1516" s="24" t="s">
        <v>42</v>
      </c>
      <c r="C1516" s="24" t="str">
        <f t="shared" si="23"/>
        <v>G02.13.03 - HIV/AIDS</v>
      </c>
      <c r="D1516" s="22"/>
      <c r="E1516" s="22" t="s">
        <v>1644</v>
      </c>
      <c r="F1516" s="22"/>
    </row>
    <row r="1517" spans="1:6" ht="11.25">
      <c r="A1517" s="18" t="s">
        <v>43</v>
      </c>
      <c r="B1517" s="24" t="s">
        <v>44</v>
      </c>
      <c r="C1517" s="24" t="str">
        <f t="shared" si="23"/>
        <v>G02.13.04 - Lyme Disease</v>
      </c>
      <c r="D1517" s="22"/>
      <c r="E1517" s="22" t="s">
        <v>1644</v>
      </c>
      <c r="F1517" s="22"/>
    </row>
    <row r="1518" spans="1:6" ht="11.25">
      <c r="A1518" s="18" t="s">
        <v>45</v>
      </c>
      <c r="B1518" s="24" t="s">
        <v>46</v>
      </c>
      <c r="C1518" s="24" t="str">
        <f t="shared" si="23"/>
        <v>G02.13.05 - Sexually Transmitted Diseases</v>
      </c>
      <c r="D1518" s="22"/>
      <c r="E1518" s="22" t="s">
        <v>1644</v>
      </c>
      <c r="F1518" s="22"/>
    </row>
    <row r="1519" spans="1:6" ht="11.25">
      <c r="A1519" s="18" t="s">
        <v>47</v>
      </c>
      <c r="B1519" s="24" t="s">
        <v>48</v>
      </c>
      <c r="C1519" s="24" t="str">
        <f t="shared" si="23"/>
        <v>G02.13.06 - Tuberculosis</v>
      </c>
      <c r="D1519" s="22"/>
      <c r="E1519" s="22" t="s">
        <v>1644</v>
      </c>
      <c r="F1519" s="22"/>
    </row>
    <row r="1520" spans="1:6" ht="11.25">
      <c r="A1520" s="18" t="s">
        <v>49</v>
      </c>
      <c r="B1520" s="24" t="s">
        <v>1647</v>
      </c>
      <c r="C1520" s="24" t="str">
        <f t="shared" si="23"/>
        <v>G02.14 - Musculoskeletal &amp; Connective Tissue Diseases</v>
      </c>
      <c r="D1520" s="22"/>
      <c r="E1520" s="22" t="s">
        <v>1644</v>
      </c>
      <c r="F1520" s="22"/>
    </row>
    <row r="1521" spans="1:6" ht="11.25">
      <c r="A1521" s="18" t="s">
        <v>1648</v>
      </c>
      <c r="B1521" s="24" t="s">
        <v>1649</v>
      </c>
      <c r="C1521" s="24" t="str">
        <f t="shared" si="23"/>
        <v>G02.14.02 - Arthritis</v>
      </c>
      <c r="D1521" s="22"/>
      <c r="E1521" s="22" t="s">
        <v>1644</v>
      </c>
      <c r="F1521" s="22"/>
    </row>
    <row r="1522" spans="1:6" ht="11.25">
      <c r="A1522" s="18" t="s">
        <v>1650</v>
      </c>
      <c r="B1522" s="24" t="s">
        <v>1651</v>
      </c>
      <c r="C1522" s="24" t="str">
        <f t="shared" si="23"/>
        <v>G02.14.03 - Chronic Fatigue Syndrome</v>
      </c>
      <c r="D1522" s="22"/>
      <c r="E1522" s="22" t="s">
        <v>1644</v>
      </c>
      <c r="F1522" s="22"/>
    </row>
    <row r="1523" spans="1:6" ht="11.25">
      <c r="A1523" s="18" t="s">
        <v>1652</v>
      </c>
      <c r="B1523" s="24" t="s">
        <v>1653</v>
      </c>
      <c r="C1523" s="24" t="str">
        <f t="shared" si="23"/>
        <v>G02.14.04 - Lupus</v>
      </c>
      <c r="D1523" s="22"/>
      <c r="E1523" s="22" t="s">
        <v>1644</v>
      </c>
      <c r="F1523" s="22"/>
    </row>
    <row r="1524" spans="1:6" ht="11.25">
      <c r="A1524" s="18" t="s">
        <v>1654</v>
      </c>
      <c r="B1524" s="24" t="s">
        <v>1655</v>
      </c>
      <c r="C1524" s="24" t="str">
        <f t="shared" si="23"/>
        <v>G02.14.05 - Muscular Dystrophy</v>
      </c>
      <c r="D1524" s="22"/>
      <c r="E1524" s="22" t="s">
        <v>1644</v>
      </c>
      <c r="F1524" s="22"/>
    </row>
    <row r="1525" spans="1:6" ht="11.25">
      <c r="A1525" s="18" t="s">
        <v>1656</v>
      </c>
      <c r="B1525" s="24" t="s">
        <v>1657</v>
      </c>
      <c r="C1525" s="24" t="str">
        <f t="shared" si="23"/>
        <v>G02.14.06 - Osteoporosis</v>
      </c>
      <c r="D1525" s="22"/>
      <c r="E1525" s="22" t="s">
        <v>1644</v>
      </c>
      <c r="F1525" s="22"/>
    </row>
    <row r="1526" spans="1:6" ht="11.25">
      <c r="A1526" s="18" t="s">
        <v>1658</v>
      </c>
      <c r="B1526" s="24" t="s">
        <v>1659</v>
      </c>
      <c r="C1526" s="24" t="str">
        <f t="shared" si="23"/>
        <v>G02.15 - Nervous System Diseases</v>
      </c>
      <c r="D1526" s="22"/>
      <c r="E1526" s="22" t="s">
        <v>1644</v>
      </c>
      <c r="F1526" s="22"/>
    </row>
    <row r="1527" spans="1:6" ht="11.25">
      <c r="A1527" s="18" t="s">
        <v>1660</v>
      </c>
      <c r="B1527" s="24" t="s">
        <v>1661</v>
      </c>
      <c r="C1527" s="24" t="str">
        <f t="shared" si="23"/>
        <v>G02.15.02 - Alzheimer Disease</v>
      </c>
      <c r="D1527" s="22"/>
      <c r="E1527" s="22" t="s">
        <v>1644</v>
      </c>
      <c r="F1527" s="22"/>
    </row>
    <row r="1528" spans="1:6" ht="11.25">
      <c r="A1528" s="18" t="s">
        <v>1662</v>
      </c>
      <c r="B1528" s="24" t="s">
        <v>1663</v>
      </c>
      <c r="C1528" s="24" t="str">
        <f t="shared" si="23"/>
        <v>G02.15.03 - Amyotrophic Lateral Sclerosis</v>
      </c>
      <c r="D1528" s="22"/>
      <c r="E1528" s="22" t="s">
        <v>1644</v>
      </c>
      <c r="F1528" s="22"/>
    </row>
    <row r="1529" spans="1:6" ht="11.25">
      <c r="A1529" s="18" t="s">
        <v>1664</v>
      </c>
      <c r="B1529" s="24" t="s">
        <v>1665</v>
      </c>
      <c r="C1529" s="24" t="str">
        <f t="shared" si="23"/>
        <v>G02.15.04 - Epilepsy</v>
      </c>
      <c r="D1529" s="22"/>
      <c r="E1529" s="22" t="s">
        <v>1644</v>
      </c>
      <c r="F1529" s="22"/>
    </row>
    <row r="1530" spans="1:6" ht="11.25">
      <c r="A1530" s="18" t="s">
        <v>1666</v>
      </c>
      <c r="B1530" s="24" t="s">
        <v>1667</v>
      </c>
      <c r="C1530" s="24" t="str">
        <f t="shared" si="23"/>
        <v>G02.15.05 - Multiple Sclerosis</v>
      </c>
      <c r="D1530" s="22"/>
      <c r="E1530" s="22" t="s">
        <v>1644</v>
      </c>
      <c r="F1530" s="22"/>
    </row>
    <row r="1531" spans="1:6" ht="11.25">
      <c r="A1531" s="18" t="s">
        <v>1668</v>
      </c>
      <c r="B1531" s="24" t="s">
        <v>1669</v>
      </c>
      <c r="C1531" s="24" t="str">
        <f t="shared" si="23"/>
        <v>G02.15.06 - Parkinson Disease</v>
      </c>
      <c r="D1531" s="22"/>
      <c r="E1531" s="22" t="s">
        <v>1644</v>
      </c>
      <c r="F1531" s="22"/>
    </row>
    <row r="1532" spans="1:6" ht="11.25">
      <c r="A1532" s="18" t="s">
        <v>1670</v>
      </c>
      <c r="B1532" s="24" t="s">
        <v>1671</v>
      </c>
      <c r="C1532" s="24" t="str">
        <f t="shared" si="23"/>
        <v>G02.16 - Respiratory System Diseases</v>
      </c>
      <c r="D1532" s="22"/>
      <c r="E1532" s="22" t="s">
        <v>1644</v>
      </c>
      <c r="F1532" s="22"/>
    </row>
    <row r="1533" spans="1:6" ht="11.25">
      <c r="A1533" s="18" t="s">
        <v>1672</v>
      </c>
      <c r="B1533" s="24" t="s">
        <v>1673</v>
      </c>
      <c r="C1533" s="24" t="str">
        <f t="shared" si="23"/>
        <v>G02.16.02 - Asthma</v>
      </c>
      <c r="D1533" s="22"/>
      <c r="E1533" s="22" t="s">
        <v>1644</v>
      </c>
      <c r="F1533" s="22"/>
    </row>
    <row r="1534" spans="1:6" ht="11.25">
      <c r="A1534" s="18" t="s">
        <v>1674</v>
      </c>
      <c r="B1534" s="24" t="s">
        <v>1675</v>
      </c>
      <c r="C1534" s="24" t="str">
        <f t="shared" si="23"/>
        <v>G02.16.03 - Lung Diseases</v>
      </c>
      <c r="D1534" s="22"/>
      <c r="E1534" s="22" t="s">
        <v>1644</v>
      </c>
      <c r="F1534" s="22"/>
    </row>
    <row r="1535" spans="1:6" ht="11.25">
      <c r="A1535" s="18" t="s">
        <v>1676</v>
      </c>
      <c r="B1535" s="24" t="s">
        <v>1677</v>
      </c>
      <c r="C1535" s="24" t="str">
        <f t="shared" si="23"/>
        <v>G02.17 - Skin Diseases</v>
      </c>
      <c r="D1535" s="22"/>
      <c r="E1535" s="22" t="s">
        <v>1644</v>
      </c>
      <c r="F1535" s="22"/>
    </row>
    <row r="1536" spans="1:6" ht="11.25">
      <c r="A1536" s="18" t="s">
        <v>1678</v>
      </c>
      <c r="B1536" s="24" t="s">
        <v>1679</v>
      </c>
      <c r="C1536" s="24" t="str">
        <f t="shared" si="23"/>
        <v>G02.18 - Wounds &amp; Injuries</v>
      </c>
      <c r="D1536" s="22"/>
      <c r="E1536" s="22" t="s">
        <v>1644</v>
      </c>
      <c r="F1536" s="22"/>
    </row>
    <row r="1537" spans="1:6" ht="11.25">
      <c r="A1537" s="18" t="s">
        <v>1680</v>
      </c>
      <c r="B1537" s="24" t="s">
        <v>1681</v>
      </c>
      <c r="C1537" s="24" t="str">
        <f t="shared" si="23"/>
        <v>G02.18.02 - Head Injuries</v>
      </c>
      <c r="D1537" s="22"/>
      <c r="E1537" s="22" t="s">
        <v>1644</v>
      </c>
      <c r="F1537" s="22"/>
    </row>
    <row r="1538" spans="1:6" ht="11.25">
      <c r="A1538" s="18" t="s">
        <v>1682</v>
      </c>
      <c r="B1538" s="24" t="s">
        <v>1683</v>
      </c>
      <c r="C1538" s="24" t="str">
        <f aca="true" t="shared" si="24" ref="C1538:C1601">A1538&amp;" - "&amp;B1538</f>
        <v>G02.18.03 - Spinal Cord Injuries</v>
      </c>
      <c r="D1538" s="22"/>
      <c r="E1538" s="22" t="s">
        <v>1644</v>
      </c>
      <c r="F1538" s="22"/>
    </row>
    <row r="1539" spans="1:6" ht="11.25">
      <c r="A1539" s="18" t="s">
        <v>1684</v>
      </c>
      <c r="B1539" s="24" t="s">
        <v>1685</v>
      </c>
      <c r="C1539" s="24" t="str">
        <f t="shared" si="24"/>
        <v>G03 - Medical Disciplines &amp; Occupations</v>
      </c>
      <c r="D1539" s="22"/>
      <c r="E1539" s="22" t="s">
        <v>1644</v>
      </c>
      <c r="F1539" s="22"/>
    </row>
    <row r="1540" spans="1:6" ht="11.25">
      <c r="A1540" s="18" t="s">
        <v>1686</v>
      </c>
      <c r="B1540" s="24" t="s">
        <v>1687</v>
      </c>
      <c r="C1540" s="24" t="str">
        <f t="shared" si="24"/>
        <v>G03.02 - Biomedical Engineering</v>
      </c>
      <c r="D1540" s="22"/>
      <c r="E1540" s="22" t="s">
        <v>1644</v>
      </c>
      <c r="F1540" s="22"/>
    </row>
    <row r="1541" spans="1:6" ht="11.25">
      <c r="A1541" s="18" t="s">
        <v>1688</v>
      </c>
      <c r="B1541" s="24" t="s">
        <v>1689</v>
      </c>
      <c r="C1541" s="24" t="str">
        <f t="shared" si="24"/>
        <v>G03.03 - Community Medicine</v>
      </c>
      <c r="D1541" s="22"/>
      <c r="E1541" s="22" t="s">
        <v>1644</v>
      </c>
      <c r="F1541" s="22"/>
    </row>
    <row r="1542" spans="1:6" ht="11.25">
      <c r="A1542" s="18" t="s">
        <v>1690</v>
      </c>
      <c r="B1542" s="24" t="s">
        <v>1691</v>
      </c>
      <c r="C1542" s="24" t="str">
        <f t="shared" si="24"/>
        <v>G03.04 - Epidemiology</v>
      </c>
      <c r="D1542" s="22"/>
      <c r="E1542" s="22" t="s">
        <v>1644</v>
      </c>
      <c r="F1542" s="22"/>
    </row>
    <row r="1543" spans="1:6" ht="11.25">
      <c r="A1543" s="18" t="s">
        <v>1692</v>
      </c>
      <c r="B1543" s="24" t="s">
        <v>1693</v>
      </c>
      <c r="C1543" s="24" t="str">
        <f t="shared" si="24"/>
        <v>G03.05 - Geriatrics</v>
      </c>
      <c r="D1543" s="22"/>
      <c r="E1543" s="22" t="s">
        <v>1644</v>
      </c>
      <c r="F1543" s="22"/>
    </row>
    <row r="1544" spans="1:6" ht="11.25">
      <c r="A1544" s="18" t="s">
        <v>1694</v>
      </c>
      <c r="B1544" s="24" t="s">
        <v>1695</v>
      </c>
      <c r="C1544" s="24" t="str">
        <f t="shared" si="24"/>
        <v>G03.06 - Medical Genetics</v>
      </c>
      <c r="D1544" s="22"/>
      <c r="E1544" s="22" t="s">
        <v>1644</v>
      </c>
      <c r="F1544" s="22"/>
    </row>
    <row r="1545" spans="1:6" ht="11.25">
      <c r="A1545" s="18" t="s">
        <v>1696</v>
      </c>
      <c r="B1545" s="24" t="s">
        <v>1697</v>
      </c>
      <c r="C1545" s="24" t="str">
        <f t="shared" si="24"/>
        <v>G03.07 - Medical Specialties</v>
      </c>
      <c r="D1545" s="22"/>
      <c r="E1545" s="22" t="s">
        <v>1644</v>
      </c>
      <c r="F1545" s="22"/>
    </row>
    <row r="1546" spans="1:6" ht="11.25">
      <c r="A1546" s="18" t="s">
        <v>1698</v>
      </c>
      <c r="B1546" s="24" t="s">
        <v>1699</v>
      </c>
      <c r="C1546" s="24" t="str">
        <f t="shared" si="24"/>
        <v>G03.08 - Military &amp; Naval Medicine</v>
      </c>
      <c r="D1546" s="22"/>
      <c r="E1546" s="22" t="s">
        <v>1644</v>
      </c>
      <c r="F1546" s="22"/>
    </row>
    <row r="1547" spans="1:6" ht="11.25">
      <c r="A1547" s="18" t="s">
        <v>1700</v>
      </c>
      <c r="B1547" s="24" t="s">
        <v>1701</v>
      </c>
      <c r="C1547" s="24" t="str">
        <f t="shared" si="24"/>
        <v>G03.09 - Nursing</v>
      </c>
      <c r="D1547" s="22"/>
      <c r="E1547" s="22" t="s">
        <v>1644</v>
      </c>
      <c r="F1547" s="22"/>
    </row>
    <row r="1548" spans="1:6" ht="11.25">
      <c r="A1548" s="18" t="s">
        <v>1702</v>
      </c>
      <c r="B1548" s="24" t="s">
        <v>1703</v>
      </c>
      <c r="C1548" s="24" t="str">
        <f t="shared" si="24"/>
        <v>G03.10 - Osteopathic Medicine</v>
      </c>
      <c r="D1548" s="22"/>
      <c r="E1548" s="22" t="s">
        <v>1644</v>
      </c>
      <c r="F1548" s="22"/>
    </row>
    <row r="1549" spans="1:6" ht="11.25">
      <c r="A1549" s="18" t="s">
        <v>1704</v>
      </c>
      <c r="B1549" s="24" t="s">
        <v>1705</v>
      </c>
      <c r="C1549" s="24" t="str">
        <f t="shared" si="24"/>
        <v>G03.11 - Pharmacology</v>
      </c>
      <c r="D1549" s="22"/>
      <c r="E1549" s="22" t="s">
        <v>1644</v>
      </c>
      <c r="F1549" s="22"/>
    </row>
    <row r="1550" spans="1:6" ht="11.25">
      <c r="A1550" s="18" t="s">
        <v>1706</v>
      </c>
      <c r="B1550" s="24" t="s">
        <v>1707</v>
      </c>
      <c r="C1550" s="24" t="str">
        <f t="shared" si="24"/>
        <v>G03.12 - Sports Medicine</v>
      </c>
      <c r="D1550" s="22"/>
      <c r="E1550" s="22" t="s">
        <v>1644</v>
      </c>
      <c r="F1550" s="22"/>
    </row>
    <row r="1551" spans="1:6" ht="11.25">
      <c r="A1551" s="18" t="s">
        <v>1708</v>
      </c>
      <c r="B1551" s="24" t="s">
        <v>1709</v>
      </c>
      <c r="C1551" s="24" t="str">
        <f t="shared" si="24"/>
        <v>G03.13 - Surgical Specialties</v>
      </c>
      <c r="D1551" s="22"/>
      <c r="E1551" s="22" t="s">
        <v>1644</v>
      </c>
      <c r="F1551" s="22"/>
    </row>
    <row r="1552" spans="1:6" ht="11.25">
      <c r="A1552" s="18" t="s">
        <v>1710</v>
      </c>
      <c r="B1552" s="24" t="s">
        <v>1711</v>
      </c>
      <c r="C1552" s="24" t="str">
        <f t="shared" si="24"/>
        <v>G03.14 - Telemedicine</v>
      </c>
      <c r="D1552" s="22"/>
      <c r="E1552" s="22" t="s">
        <v>1644</v>
      </c>
      <c r="F1552" s="22"/>
    </row>
    <row r="1553" spans="1:6" ht="11.25">
      <c r="A1553" s="18" t="s">
        <v>1712</v>
      </c>
      <c r="B1553" s="24" t="s">
        <v>1713</v>
      </c>
      <c r="C1553" s="24" t="str">
        <f t="shared" si="24"/>
        <v>G03.15 - Tropical Medicine</v>
      </c>
      <c r="D1553" s="22"/>
      <c r="E1553" s="22" t="s">
        <v>1644</v>
      </c>
      <c r="F1553" s="22"/>
    </row>
    <row r="1554" spans="1:6" ht="11.25">
      <c r="A1554" s="18" t="s">
        <v>1714</v>
      </c>
      <c r="B1554" s="24" t="s">
        <v>1715</v>
      </c>
      <c r="C1554" s="24" t="str">
        <f t="shared" si="24"/>
        <v>H01 - Medical Research, General/Other</v>
      </c>
      <c r="D1554" s="22"/>
      <c r="E1554" s="22" t="s">
        <v>1644</v>
      </c>
      <c r="F1554" s="22"/>
    </row>
    <row r="1555" spans="1:6" ht="11.25">
      <c r="A1555" s="18" t="s">
        <v>1716</v>
      </c>
      <c r="B1555" s="24" t="s">
        <v>797</v>
      </c>
      <c r="C1555" s="24" t="str">
        <f t="shared" si="24"/>
        <v>H02 - Diseases &amp; Disorders Research</v>
      </c>
      <c r="D1555" s="22"/>
      <c r="E1555" s="22" t="s">
        <v>1644</v>
      </c>
      <c r="F1555" s="22"/>
    </row>
    <row r="1556" spans="1:6" ht="11.25">
      <c r="A1556" s="18" t="s">
        <v>798</v>
      </c>
      <c r="B1556" s="24" t="s">
        <v>799</v>
      </c>
      <c r="C1556" s="24" t="str">
        <f t="shared" si="24"/>
        <v>H02.02 - Allergy &amp; Immunological Diseases Research</v>
      </c>
      <c r="D1556" s="22"/>
      <c r="E1556" s="22" t="s">
        <v>1644</v>
      </c>
      <c r="F1556" s="22"/>
    </row>
    <row r="1557" spans="1:6" ht="11.25">
      <c r="A1557" s="18" t="s">
        <v>800</v>
      </c>
      <c r="B1557" s="24" t="s">
        <v>801</v>
      </c>
      <c r="C1557" s="24" t="str">
        <f t="shared" si="24"/>
        <v>H02.03 - Birth Defects, Genetic Disorders &amp; Developmental Disorders Research</v>
      </c>
      <c r="D1557" s="22"/>
      <c r="E1557" s="22" t="s">
        <v>1644</v>
      </c>
      <c r="F1557" s="22"/>
    </row>
    <row r="1558" spans="1:6" ht="11.25">
      <c r="A1558" s="18" t="s">
        <v>802</v>
      </c>
      <c r="B1558" s="24" t="s">
        <v>803</v>
      </c>
      <c r="C1558" s="24" t="str">
        <f t="shared" si="24"/>
        <v>H02.03.02 - Cerebral Palsy Research</v>
      </c>
      <c r="D1558" s="22"/>
      <c r="E1558" s="22" t="s">
        <v>1644</v>
      </c>
      <c r="F1558" s="22"/>
    </row>
    <row r="1559" spans="1:6" ht="11.25">
      <c r="A1559" s="18" t="s">
        <v>804</v>
      </c>
      <c r="B1559" s="24" t="s">
        <v>805</v>
      </c>
      <c r="C1559" s="24" t="str">
        <f t="shared" si="24"/>
        <v>H02.03.03 - Cystic Fibrosis Research</v>
      </c>
      <c r="D1559" s="22"/>
      <c r="E1559" s="22" t="s">
        <v>1644</v>
      </c>
      <c r="F1559" s="22"/>
    </row>
    <row r="1560" spans="1:6" ht="11.25">
      <c r="A1560" s="18" t="s">
        <v>806</v>
      </c>
      <c r="B1560" s="24" t="s">
        <v>807</v>
      </c>
      <c r="C1560" s="24" t="str">
        <f t="shared" si="24"/>
        <v>H02.03.04 - Down Syndrome Research</v>
      </c>
      <c r="D1560" s="22"/>
      <c r="E1560" s="22" t="s">
        <v>1644</v>
      </c>
      <c r="F1560" s="22"/>
    </row>
    <row r="1561" spans="1:6" ht="11.25">
      <c r="A1561" s="18" t="s">
        <v>808</v>
      </c>
      <c r="B1561" s="24" t="s">
        <v>809</v>
      </c>
      <c r="C1561" s="24" t="str">
        <f t="shared" si="24"/>
        <v>H02.04 - Cancer Research</v>
      </c>
      <c r="D1561" s="22"/>
      <c r="E1561" s="22" t="s">
        <v>1644</v>
      </c>
      <c r="F1561" s="22"/>
    </row>
    <row r="1562" spans="1:6" ht="11.25">
      <c r="A1562" s="18" t="s">
        <v>810</v>
      </c>
      <c r="B1562" s="24" t="s">
        <v>811</v>
      </c>
      <c r="C1562" s="24" t="str">
        <f t="shared" si="24"/>
        <v>H02.04.02 - Leukemia Research</v>
      </c>
      <c r="D1562" s="22"/>
      <c r="E1562" s="22" t="s">
        <v>1644</v>
      </c>
      <c r="F1562" s="22"/>
    </row>
    <row r="1563" spans="1:6" ht="11.25">
      <c r="A1563" s="18" t="s">
        <v>812</v>
      </c>
      <c r="B1563" s="24" t="s">
        <v>813</v>
      </c>
      <c r="C1563" s="24" t="str">
        <f t="shared" si="24"/>
        <v>H02.04.03 - Women's Cancers Research</v>
      </c>
      <c r="D1563" s="22"/>
      <c r="E1563" s="22" t="s">
        <v>1644</v>
      </c>
      <c r="F1563" s="22"/>
    </row>
    <row r="1564" spans="1:6" ht="11.25">
      <c r="A1564" s="18" t="s">
        <v>814</v>
      </c>
      <c r="B1564" s="24" t="s">
        <v>815</v>
      </c>
      <c r="C1564" s="24" t="str">
        <f t="shared" si="24"/>
        <v>H02.05 - Cardiovascular Diseases Research</v>
      </c>
      <c r="D1564" s="22"/>
      <c r="E1564" s="22" t="s">
        <v>1644</v>
      </c>
      <c r="F1564" s="22"/>
    </row>
    <row r="1565" spans="1:6" ht="11.25">
      <c r="A1565" s="18" t="s">
        <v>2340</v>
      </c>
      <c r="B1565" s="24" t="s">
        <v>2341</v>
      </c>
      <c r="C1565" s="24" t="str">
        <f t="shared" si="24"/>
        <v>H02.05.02 - Heart Diseases Research</v>
      </c>
      <c r="D1565" s="22"/>
      <c r="E1565" s="22" t="s">
        <v>1644</v>
      </c>
      <c r="F1565" s="22"/>
    </row>
    <row r="1566" spans="1:6" ht="11.25">
      <c r="A1566" s="18" t="s">
        <v>2342</v>
      </c>
      <c r="B1566" s="24" t="s">
        <v>2343</v>
      </c>
      <c r="C1566" s="24" t="str">
        <f t="shared" si="24"/>
        <v>H02.06 - Communications Disorders Research</v>
      </c>
      <c r="D1566" s="22"/>
      <c r="E1566" s="22" t="s">
        <v>1644</v>
      </c>
      <c r="F1566" s="22"/>
    </row>
    <row r="1567" spans="1:6" ht="11.25">
      <c r="A1567" s="18" t="s">
        <v>2344</v>
      </c>
      <c r="B1567" s="24" t="s">
        <v>2345</v>
      </c>
      <c r="C1567" s="24" t="str">
        <f t="shared" si="24"/>
        <v>H02.06.02 - Language &amp; Speech Disorders Research</v>
      </c>
      <c r="D1567" s="22"/>
      <c r="E1567" s="22" t="s">
        <v>1644</v>
      </c>
      <c r="F1567" s="22"/>
    </row>
    <row r="1568" spans="1:6" ht="11.25">
      <c r="A1568" s="18" t="s">
        <v>2346</v>
      </c>
      <c r="B1568" s="24" t="s">
        <v>2347</v>
      </c>
      <c r="C1568" s="24" t="str">
        <f t="shared" si="24"/>
        <v>H02.06.03 - Learning Disabilities Research</v>
      </c>
      <c r="D1568" s="22"/>
      <c r="E1568" s="22" t="s">
        <v>1644</v>
      </c>
      <c r="F1568" s="22"/>
    </row>
    <row r="1569" spans="1:6" ht="11.25">
      <c r="A1569" s="18" t="s">
        <v>2348</v>
      </c>
      <c r="B1569" s="24" t="s">
        <v>2349</v>
      </c>
      <c r="C1569" s="24" t="str">
        <f t="shared" si="24"/>
        <v>H02.07 - Diseases of the Blood &amp; Blood-Forming Organs Research</v>
      </c>
      <c r="D1569" s="22"/>
      <c r="E1569" s="22" t="s">
        <v>1644</v>
      </c>
      <c r="F1569" s="22"/>
    </row>
    <row r="1570" spans="1:6" ht="11.25">
      <c r="A1570" s="18" t="s">
        <v>2350</v>
      </c>
      <c r="B1570" s="24" t="s">
        <v>2351</v>
      </c>
      <c r="C1570" s="24" t="str">
        <f t="shared" si="24"/>
        <v>H02.07.02 - Hemophilia Research</v>
      </c>
      <c r="D1570" s="22"/>
      <c r="E1570" s="22" t="s">
        <v>1644</v>
      </c>
      <c r="F1570" s="22"/>
    </row>
    <row r="1571" spans="1:6" ht="11.25">
      <c r="A1571" s="18" t="s">
        <v>2352</v>
      </c>
      <c r="B1571" s="24" t="s">
        <v>2353</v>
      </c>
      <c r="C1571" s="24" t="str">
        <f t="shared" si="24"/>
        <v>H02.07.03 - Sickle Cell Disease Research</v>
      </c>
      <c r="D1571" s="22"/>
      <c r="E1571" s="22" t="s">
        <v>1644</v>
      </c>
      <c r="F1571" s="22"/>
    </row>
    <row r="1572" spans="1:6" ht="11.25">
      <c r="A1572" s="18" t="s">
        <v>2354</v>
      </c>
      <c r="B1572" s="24" t="s">
        <v>2355</v>
      </c>
      <c r="C1572" s="24" t="str">
        <f t="shared" si="24"/>
        <v>H02.08 - Digestive System Diseases Research</v>
      </c>
      <c r="D1572" s="22"/>
      <c r="E1572" s="22" t="s">
        <v>1644</v>
      </c>
      <c r="F1572" s="22"/>
    </row>
    <row r="1573" spans="1:6" ht="11.25">
      <c r="A1573" s="18" t="s">
        <v>2356</v>
      </c>
      <c r="B1573" s="24" t="s">
        <v>2357</v>
      </c>
      <c r="C1573" s="24" t="str">
        <f t="shared" si="24"/>
        <v>H02.08.02 - Liver Diseases Research</v>
      </c>
      <c r="D1573" s="22"/>
      <c r="E1573" s="22" t="s">
        <v>1644</v>
      </c>
      <c r="F1573" s="22"/>
    </row>
    <row r="1574" spans="1:6" ht="11.25">
      <c r="A1574" s="18" t="s">
        <v>2358</v>
      </c>
      <c r="B1574" s="24" t="s">
        <v>2359</v>
      </c>
      <c r="C1574" s="24" t="str">
        <f t="shared" si="24"/>
        <v>H02.09 - Ear, Nose &amp; Throat Diseases Research</v>
      </c>
      <c r="D1574" s="22"/>
      <c r="E1574" s="22" t="s">
        <v>1644</v>
      </c>
      <c r="F1574" s="22"/>
    </row>
    <row r="1575" spans="1:6" ht="11.25">
      <c r="A1575" s="18" t="s">
        <v>2360</v>
      </c>
      <c r="B1575" s="24" t="s">
        <v>2361</v>
      </c>
      <c r="C1575" s="24" t="str">
        <f t="shared" si="24"/>
        <v>H02.10 - Endocrine, Metabolic &amp; Nutritional Research</v>
      </c>
      <c r="D1575" s="22"/>
      <c r="E1575" s="22" t="s">
        <v>1644</v>
      </c>
      <c r="F1575" s="22"/>
    </row>
    <row r="1576" spans="1:6" ht="11.25">
      <c r="A1576" s="18" t="s">
        <v>2362</v>
      </c>
      <c r="B1576" s="24" t="s">
        <v>2363</v>
      </c>
      <c r="C1576" s="24" t="str">
        <f t="shared" si="24"/>
        <v>H02.10.02 - Diabetes Research</v>
      </c>
      <c r="D1576" s="22"/>
      <c r="E1576" s="22" t="s">
        <v>1644</v>
      </c>
      <c r="F1576" s="22"/>
    </row>
    <row r="1577" spans="1:6" ht="11.25">
      <c r="A1577" s="18" t="s">
        <v>2364</v>
      </c>
      <c r="B1577" s="24" t="s">
        <v>2365</v>
      </c>
      <c r="C1577" s="24" t="str">
        <f t="shared" si="24"/>
        <v>H02.11 - Eye Diseases, Blindness &amp; Vision Impairments Research</v>
      </c>
      <c r="D1577" s="22"/>
      <c r="E1577" s="22" t="s">
        <v>1644</v>
      </c>
      <c r="F1577" s="22"/>
    </row>
    <row r="1578" spans="1:6" ht="11.25">
      <c r="A1578" s="18" t="s">
        <v>2366</v>
      </c>
      <c r="B1578" s="24" t="s">
        <v>2367</v>
      </c>
      <c r="C1578" s="24" t="str">
        <f t="shared" si="24"/>
        <v>H02.12 - Genitourinary Diseases Research</v>
      </c>
      <c r="D1578" s="22"/>
      <c r="E1578" s="22" t="s">
        <v>1644</v>
      </c>
      <c r="F1578" s="22"/>
    </row>
    <row r="1579" spans="1:6" ht="11.25">
      <c r="A1579" s="18" t="s">
        <v>2368</v>
      </c>
      <c r="B1579" s="24" t="s">
        <v>2369</v>
      </c>
      <c r="C1579" s="24" t="str">
        <f t="shared" si="24"/>
        <v>H02.12.02 - Kidney Diseases Research</v>
      </c>
      <c r="D1579" s="22"/>
      <c r="E1579" s="22" t="s">
        <v>1644</v>
      </c>
      <c r="F1579" s="22"/>
    </row>
    <row r="1580" spans="1:6" ht="11.25">
      <c r="A1580" s="18" t="s">
        <v>2370</v>
      </c>
      <c r="B1580" s="24" t="s">
        <v>2371</v>
      </c>
      <c r="C1580" s="24" t="str">
        <f t="shared" si="24"/>
        <v>H02.13 - Infectious Diseases Research</v>
      </c>
      <c r="D1580" s="22"/>
      <c r="E1580" s="22" t="s">
        <v>1644</v>
      </c>
      <c r="F1580" s="22"/>
    </row>
    <row r="1581" spans="1:6" ht="11.25">
      <c r="A1581" s="18" t="s">
        <v>2372</v>
      </c>
      <c r="B1581" s="24" t="s">
        <v>2373</v>
      </c>
      <c r="C1581" s="24" t="str">
        <f t="shared" si="24"/>
        <v>H02.13.02 - Hepatitis Research</v>
      </c>
      <c r="D1581" s="22"/>
      <c r="E1581" s="22" t="s">
        <v>1644</v>
      </c>
      <c r="F1581" s="22"/>
    </row>
    <row r="1582" spans="1:6" ht="11.25">
      <c r="A1582" s="18" t="s">
        <v>2374</v>
      </c>
      <c r="B1582" s="24" t="s">
        <v>876</v>
      </c>
      <c r="C1582" s="24" t="str">
        <f t="shared" si="24"/>
        <v>H02.13.03 - HIV/AIDS Research</v>
      </c>
      <c r="D1582" s="22"/>
      <c r="E1582" s="22" t="s">
        <v>1644</v>
      </c>
      <c r="F1582" s="22"/>
    </row>
    <row r="1583" spans="1:6" ht="11.25">
      <c r="A1583" s="18" t="s">
        <v>877</v>
      </c>
      <c r="B1583" s="24" t="s">
        <v>878</v>
      </c>
      <c r="C1583" s="24" t="str">
        <f t="shared" si="24"/>
        <v>H02.13.04 - Lyme Disease Research</v>
      </c>
      <c r="D1583" s="22"/>
      <c r="E1583" s="22" t="s">
        <v>1644</v>
      </c>
      <c r="F1583" s="22"/>
    </row>
    <row r="1584" spans="1:6" ht="11.25">
      <c r="A1584" s="18" t="s">
        <v>879</v>
      </c>
      <c r="B1584" s="24" t="s">
        <v>880</v>
      </c>
      <c r="C1584" s="24" t="str">
        <f t="shared" si="24"/>
        <v>H02.13.05 - Sexually Transmitted Diseases Research</v>
      </c>
      <c r="D1584" s="22"/>
      <c r="E1584" s="22" t="s">
        <v>1644</v>
      </c>
      <c r="F1584" s="22"/>
    </row>
    <row r="1585" spans="1:6" ht="11.25">
      <c r="A1585" s="18" t="s">
        <v>881</v>
      </c>
      <c r="B1585" s="24" t="s">
        <v>882</v>
      </c>
      <c r="C1585" s="24" t="str">
        <f t="shared" si="24"/>
        <v>H02.13.06 - Tuberculosis Research</v>
      </c>
      <c r="D1585" s="22"/>
      <c r="E1585" s="22" t="s">
        <v>1644</v>
      </c>
      <c r="F1585" s="22"/>
    </row>
    <row r="1586" spans="1:6" ht="11.25">
      <c r="A1586" s="18" t="s">
        <v>883</v>
      </c>
      <c r="B1586" s="24" t="s">
        <v>884</v>
      </c>
      <c r="C1586" s="24" t="str">
        <f t="shared" si="24"/>
        <v>H02.14 - Musculoskeletal &amp; Connective Tissue Diseases Research</v>
      </c>
      <c r="D1586" s="22"/>
      <c r="E1586" s="22" t="s">
        <v>1644</v>
      </c>
      <c r="F1586" s="22"/>
    </row>
    <row r="1587" spans="1:6" ht="11.25">
      <c r="A1587" s="18" t="s">
        <v>885</v>
      </c>
      <c r="B1587" s="24" t="s">
        <v>886</v>
      </c>
      <c r="C1587" s="24" t="str">
        <f t="shared" si="24"/>
        <v>H02.14.02 - Arthritis Research</v>
      </c>
      <c r="D1587" s="22"/>
      <c r="E1587" s="22" t="s">
        <v>1644</v>
      </c>
      <c r="F1587" s="22"/>
    </row>
    <row r="1588" spans="1:6" ht="11.25">
      <c r="A1588" s="18" t="s">
        <v>887</v>
      </c>
      <c r="B1588" s="24" t="s">
        <v>888</v>
      </c>
      <c r="C1588" s="24" t="str">
        <f t="shared" si="24"/>
        <v>H02.14.03 - Chronic Fatigue Syndrome Research</v>
      </c>
      <c r="D1588" s="22"/>
      <c r="E1588" s="22" t="s">
        <v>1644</v>
      </c>
      <c r="F1588" s="22"/>
    </row>
    <row r="1589" spans="1:6" ht="11.25">
      <c r="A1589" s="18" t="s">
        <v>889</v>
      </c>
      <c r="B1589" s="24" t="s">
        <v>890</v>
      </c>
      <c r="C1589" s="24" t="str">
        <f t="shared" si="24"/>
        <v>H02.14.04 - Lupus Research</v>
      </c>
      <c r="D1589" s="22"/>
      <c r="E1589" s="22" t="s">
        <v>1644</v>
      </c>
      <c r="F1589" s="22"/>
    </row>
    <row r="1590" spans="1:6" ht="11.25">
      <c r="A1590" s="18" t="s">
        <v>891</v>
      </c>
      <c r="B1590" s="24" t="s">
        <v>892</v>
      </c>
      <c r="C1590" s="24" t="str">
        <f t="shared" si="24"/>
        <v>H02.14.05 - Muscular Dystrophy Research</v>
      </c>
      <c r="D1590" s="22"/>
      <c r="E1590" s="22" t="s">
        <v>1644</v>
      </c>
      <c r="F1590" s="22"/>
    </row>
    <row r="1591" spans="1:6" ht="11.25">
      <c r="A1591" s="18" t="s">
        <v>893</v>
      </c>
      <c r="B1591" s="24" t="s">
        <v>894</v>
      </c>
      <c r="C1591" s="24" t="str">
        <f t="shared" si="24"/>
        <v>H02.14.06 - Osteoporosis Research</v>
      </c>
      <c r="D1591" s="22"/>
      <c r="E1591" s="22" t="s">
        <v>1644</v>
      </c>
      <c r="F1591" s="22"/>
    </row>
    <row r="1592" spans="1:6" ht="11.25">
      <c r="A1592" s="18" t="s">
        <v>895</v>
      </c>
      <c r="B1592" s="24" t="s">
        <v>896</v>
      </c>
      <c r="C1592" s="24" t="str">
        <f t="shared" si="24"/>
        <v>H02.15 - Nervous System Diseases Research</v>
      </c>
      <c r="D1592" s="22"/>
      <c r="E1592" s="22" t="s">
        <v>1644</v>
      </c>
      <c r="F1592" s="22"/>
    </row>
    <row r="1593" spans="1:6" ht="11.25">
      <c r="A1593" s="18" t="s">
        <v>897</v>
      </c>
      <c r="B1593" s="24" t="s">
        <v>898</v>
      </c>
      <c r="C1593" s="24" t="str">
        <f t="shared" si="24"/>
        <v>H02.15.02 - Alzheimer Disease Research</v>
      </c>
      <c r="D1593" s="22"/>
      <c r="E1593" s="22" t="s">
        <v>1644</v>
      </c>
      <c r="F1593" s="22"/>
    </row>
    <row r="1594" spans="1:6" ht="11.25">
      <c r="A1594" s="18" t="s">
        <v>899</v>
      </c>
      <c r="B1594" s="24" t="s">
        <v>900</v>
      </c>
      <c r="C1594" s="24" t="str">
        <f t="shared" si="24"/>
        <v>H02.15.03 - Amyotrophic Lateral Sclerosis Research</v>
      </c>
      <c r="D1594" s="22"/>
      <c r="E1594" s="22" t="s">
        <v>1644</v>
      </c>
      <c r="F1594" s="22"/>
    </row>
    <row r="1595" spans="1:6" ht="11.25">
      <c r="A1595" s="18" t="s">
        <v>1407</v>
      </c>
      <c r="B1595" s="24" t="s">
        <v>1408</v>
      </c>
      <c r="C1595" s="24" t="str">
        <f t="shared" si="24"/>
        <v>H02.15.04 - Epilepsy Research</v>
      </c>
      <c r="D1595" s="22"/>
      <c r="E1595" s="22" t="s">
        <v>1644</v>
      </c>
      <c r="F1595" s="22"/>
    </row>
    <row r="1596" spans="1:6" ht="11.25">
      <c r="A1596" s="18" t="s">
        <v>1409</v>
      </c>
      <c r="B1596" s="24" t="s">
        <v>1410</v>
      </c>
      <c r="C1596" s="24" t="str">
        <f t="shared" si="24"/>
        <v>H02.15.05 - Multiple Sclerosis Research</v>
      </c>
      <c r="D1596" s="22"/>
      <c r="E1596" s="22" t="s">
        <v>1644</v>
      </c>
      <c r="F1596" s="22"/>
    </row>
    <row r="1597" spans="1:6" ht="11.25">
      <c r="A1597" s="18" t="s">
        <v>1411</v>
      </c>
      <c r="B1597" s="24" t="s">
        <v>1412</v>
      </c>
      <c r="C1597" s="24" t="str">
        <f t="shared" si="24"/>
        <v>H02.15.06 - Parkinson Disease Research</v>
      </c>
      <c r="D1597" s="22"/>
      <c r="E1597" s="22" t="s">
        <v>1644</v>
      </c>
      <c r="F1597" s="22"/>
    </row>
    <row r="1598" spans="1:6" ht="11.25">
      <c r="A1598" s="18" t="s">
        <v>1413</v>
      </c>
      <c r="B1598" s="24" t="s">
        <v>1414</v>
      </c>
      <c r="C1598" s="24" t="str">
        <f t="shared" si="24"/>
        <v>H02.16 - Respiratory System Diseases Research</v>
      </c>
      <c r="D1598" s="22"/>
      <c r="E1598" s="22" t="s">
        <v>1644</v>
      </c>
      <c r="F1598" s="22"/>
    </row>
    <row r="1599" spans="1:6" ht="11.25">
      <c r="A1599" s="18" t="s">
        <v>1951</v>
      </c>
      <c r="B1599" s="24" t="s">
        <v>1952</v>
      </c>
      <c r="C1599" s="24" t="str">
        <f t="shared" si="24"/>
        <v>H02.16.02 - Asthma Research</v>
      </c>
      <c r="D1599" s="22"/>
      <c r="E1599" s="22" t="s">
        <v>1644</v>
      </c>
      <c r="F1599" s="22"/>
    </row>
    <row r="1600" spans="1:6" ht="11.25">
      <c r="A1600" s="18" t="s">
        <v>1953</v>
      </c>
      <c r="B1600" s="24" t="s">
        <v>1954</v>
      </c>
      <c r="C1600" s="24" t="str">
        <f t="shared" si="24"/>
        <v>H02.16.03 - Lung Diseases Research</v>
      </c>
      <c r="D1600" s="22"/>
      <c r="E1600" s="22" t="s">
        <v>1644</v>
      </c>
      <c r="F1600" s="22"/>
    </row>
    <row r="1601" spans="1:6" ht="11.25">
      <c r="A1601" s="18" t="s">
        <v>1955</v>
      </c>
      <c r="B1601" s="24" t="s">
        <v>1956</v>
      </c>
      <c r="C1601" s="24" t="str">
        <f t="shared" si="24"/>
        <v>H02.17 - Skin Diseases Research</v>
      </c>
      <c r="D1601" s="22"/>
      <c r="E1601" s="22" t="s">
        <v>1644</v>
      </c>
      <c r="F1601" s="22"/>
    </row>
    <row r="1602" spans="1:6" ht="11.25">
      <c r="A1602" s="18" t="s">
        <v>1957</v>
      </c>
      <c r="B1602" s="24" t="s">
        <v>1958</v>
      </c>
      <c r="C1602" s="24" t="str">
        <f aca="true" t="shared" si="25" ref="C1602:C1665">A1602&amp;" - "&amp;B1602</f>
        <v>H02.18 - Wounds &amp; Injuries Research</v>
      </c>
      <c r="D1602" s="22"/>
      <c r="E1602" s="22" t="s">
        <v>1644</v>
      </c>
      <c r="F1602" s="22"/>
    </row>
    <row r="1603" spans="1:6" ht="11.25">
      <c r="A1603" s="18" t="s">
        <v>1959</v>
      </c>
      <c r="B1603" s="24" t="s">
        <v>1960</v>
      </c>
      <c r="C1603" s="24" t="str">
        <f t="shared" si="25"/>
        <v>H02.18.02 - Head Injury Research</v>
      </c>
      <c r="D1603" s="22"/>
      <c r="E1603" s="22" t="s">
        <v>1644</v>
      </c>
      <c r="F1603" s="22"/>
    </row>
    <row r="1604" spans="1:6" ht="11.25">
      <c r="A1604" s="18" t="s">
        <v>1961</v>
      </c>
      <c r="B1604" s="24" t="s">
        <v>1962</v>
      </c>
      <c r="C1604" s="24" t="str">
        <f t="shared" si="25"/>
        <v>H02.18.03 - Spinal Cord Injury Research</v>
      </c>
      <c r="D1604" s="22"/>
      <c r="E1604" s="22" t="s">
        <v>1644</v>
      </c>
      <c r="F1604" s="22"/>
    </row>
    <row r="1605" spans="1:6" ht="11.25">
      <c r="A1605" s="18" t="s">
        <v>1963</v>
      </c>
      <c r="B1605" s="24" t="s">
        <v>3760</v>
      </c>
      <c r="C1605" s="24" t="str">
        <f t="shared" si="25"/>
        <v>H03 - Medical Disciplines &amp; Occupations Research</v>
      </c>
      <c r="D1605" s="22"/>
      <c r="E1605" s="22" t="s">
        <v>1644</v>
      </c>
      <c r="F1605" s="22"/>
    </row>
    <row r="1606" spans="1:6" ht="11.25">
      <c r="A1606" s="18" t="s">
        <v>3761</v>
      </c>
      <c r="B1606" s="24" t="s">
        <v>3762</v>
      </c>
      <c r="C1606" s="24" t="str">
        <f t="shared" si="25"/>
        <v>H03.02 - Biomedical Engineering Research</v>
      </c>
      <c r="D1606" s="22"/>
      <c r="E1606" s="22" t="s">
        <v>1644</v>
      </c>
      <c r="F1606" s="22"/>
    </row>
    <row r="1607" spans="1:6" ht="11.25">
      <c r="A1607" s="18" t="s">
        <v>3763</v>
      </c>
      <c r="B1607" s="24" t="s">
        <v>3764</v>
      </c>
      <c r="C1607" s="24" t="str">
        <f t="shared" si="25"/>
        <v>H03.03 - Community Medicine Research</v>
      </c>
      <c r="D1607" s="22"/>
      <c r="E1607" s="22" t="s">
        <v>1644</v>
      </c>
      <c r="F1607" s="22"/>
    </row>
    <row r="1608" spans="1:6" ht="11.25">
      <c r="A1608" s="18" t="s">
        <v>3765</v>
      </c>
      <c r="B1608" s="24" t="s">
        <v>3766</v>
      </c>
      <c r="C1608" s="24" t="str">
        <f t="shared" si="25"/>
        <v>H03.04 - Epidemiology Research</v>
      </c>
      <c r="D1608" s="22"/>
      <c r="E1608" s="22" t="s">
        <v>1644</v>
      </c>
      <c r="F1608" s="22"/>
    </row>
    <row r="1609" spans="1:6" ht="11.25">
      <c r="A1609" s="18" t="s">
        <v>3767</v>
      </c>
      <c r="B1609" s="24" t="s">
        <v>3768</v>
      </c>
      <c r="C1609" s="24" t="str">
        <f t="shared" si="25"/>
        <v>H03.05 - Geriatrics Research</v>
      </c>
      <c r="D1609" s="22"/>
      <c r="E1609" s="22" t="s">
        <v>1644</v>
      </c>
      <c r="F1609" s="22"/>
    </row>
    <row r="1610" spans="1:6" ht="11.25">
      <c r="A1610" s="18" t="s">
        <v>3769</v>
      </c>
      <c r="B1610" s="24" t="s">
        <v>3770</v>
      </c>
      <c r="C1610" s="24" t="str">
        <f t="shared" si="25"/>
        <v>H03.06 - Medical Genetics Research</v>
      </c>
      <c r="D1610" s="22"/>
      <c r="E1610" s="22" t="s">
        <v>1644</v>
      </c>
      <c r="F1610" s="22"/>
    </row>
    <row r="1611" spans="1:6" ht="11.25">
      <c r="A1611" s="18" t="s">
        <v>3771</v>
      </c>
      <c r="B1611" s="24" t="s">
        <v>3772</v>
      </c>
      <c r="C1611" s="24" t="str">
        <f t="shared" si="25"/>
        <v>H03.07 - Medical Specialties Research</v>
      </c>
      <c r="D1611" s="22"/>
      <c r="E1611" s="22" t="s">
        <v>1644</v>
      </c>
      <c r="F1611" s="22"/>
    </row>
    <row r="1612" spans="1:6" ht="11.25">
      <c r="A1612" s="18" t="s">
        <v>3773</v>
      </c>
      <c r="B1612" s="24" t="s">
        <v>3774</v>
      </c>
      <c r="C1612" s="24" t="str">
        <f t="shared" si="25"/>
        <v>H03.08 - Military &amp; Naval Medicine Research</v>
      </c>
      <c r="D1612" s="22"/>
      <c r="E1612" s="22" t="s">
        <v>1644</v>
      </c>
      <c r="F1612" s="22"/>
    </row>
    <row r="1613" spans="1:6" ht="11.25">
      <c r="A1613" s="18" t="s">
        <v>3775</v>
      </c>
      <c r="B1613" s="24" t="s">
        <v>3776</v>
      </c>
      <c r="C1613" s="24" t="str">
        <f t="shared" si="25"/>
        <v>H03.09 - Nursing Research</v>
      </c>
      <c r="D1613" s="22"/>
      <c r="E1613" s="22" t="s">
        <v>1644</v>
      </c>
      <c r="F1613" s="22"/>
    </row>
    <row r="1614" spans="1:6" ht="11.25">
      <c r="A1614" s="18" t="s">
        <v>3777</v>
      </c>
      <c r="B1614" s="24" t="s">
        <v>3778</v>
      </c>
      <c r="C1614" s="24" t="str">
        <f t="shared" si="25"/>
        <v>H03.10 - Osteopathic Medicine Research</v>
      </c>
      <c r="D1614" s="22"/>
      <c r="E1614" s="22" t="s">
        <v>1644</v>
      </c>
      <c r="F1614" s="22"/>
    </row>
    <row r="1615" spans="1:6" ht="11.25">
      <c r="A1615" s="18" t="s">
        <v>3779</v>
      </c>
      <c r="B1615" s="24" t="s">
        <v>3780</v>
      </c>
      <c r="C1615" s="24" t="str">
        <f t="shared" si="25"/>
        <v>H03.11 - Pharmacology Research</v>
      </c>
      <c r="D1615" s="22"/>
      <c r="E1615" s="22" t="s">
        <v>1644</v>
      </c>
      <c r="F1615" s="22"/>
    </row>
    <row r="1616" spans="1:6" ht="11.25">
      <c r="A1616" s="18" t="s">
        <v>3781</v>
      </c>
      <c r="B1616" s="24" t="s">
        <v>3782</v>
      </c>
      <c r="C1616" s="24" t="str">
        <f t="shared" si="25"/>
        <v>H03.12 - Sports Medicine Research</v>
      </c>
      <c r="D1616" s="22"/>
      <c r="E1616" s="22" t="s">
        <v>1644</v>
      </c>
      <c r="F1616" s="22"/>
    </row>
    <row r="1617" spans="1:6" ht="11.25">
      <c r="A1617" s="18" t="s">
        <v>3783</v>
      </c>
      <c r="B1617" s="24" t="s">
        <v>3784</v>
      </c>
      <c r="C1617" s="24" t="str">
        <f t="shared" si="25"/>
        <v>H03.13 - Surgical Specialties Research</v>
      </c>
      <c r="D1617" s="22"/>
      <c r="E1617" s="22" t="s">
        <v>1644</v>
      </c>
      <c r="F1617" s="22"/>
    </row>
    <row r="1618" spans="1:6" ht="11.25">
      <c r="A1618" s="18" t="s">
        <v>3785</v>
      </c>
      <c r="B1618" s="24" t="s">
        <v>3786</v>
      </c>
      <c r="C1618" s="24" t="str">
        <f t="shared" si="25"/>
        <v>H03.14 - Telemedicine Research</v>
      </c>
      <c r="D1618" s="22"/>
      <c r="E1618" s="22" t="s">
        <v>1644</v>
      </c>
      <c r="F1618" s="22"/>
    </row>
    <row r="1619" spans="1:6" ht="11.25">
      <c r="A1619" s="18" t="s">
        <v>3787</v>
      </c>
      <c r="B1619" s="24" t="s">
        <v>3788</v>
      </c>
      <c r="C1619" s="24" t="str">
        <f t="shared" si="25"/>
        <v>H03.15 - Tropical Medicine Research</v>
      </c>
      <c r="D1619" s="22"/>
      <c r="E1619" s="22" t="s">
        <v>1644</v>
      </c>
      <c r="F1619" s="22"/>
    </row>
    <row r="1620" spans="1:6" ht="11.25">
      <c r="A1620" s="18" t="s">
        <v>3789</v>
      </c>
      <c r="B1620" s="24" t="s">
        <v>3790</v>
      </c>
      <c r="C1620" s="24" t="str">
        <f t="shared" si="25"/>
        <v>I01 - Crime &amp; Legal, General/Other</v>
      </c>
      <c r="D1620" s="22"/>
      <c r="E1620" s="22" t="s">
        <v>1644</v>
      </c>
      <c r="F1620" s="22"/>
    </row>
    <row r="1621" spans="1:6" ht="11.25">
      <c r="A1621" s="18" t="s">
        <v>3791</v>
      </c>
      <c r="B1621" s="24" t="s">
        <v>3792</v>
      </c>
      <c r="C1621" s="24" t="str">
        <f t="shared" si="25"/>
        <v>I02 - Crime Control &amp; Prevention</v>
      </c>
      <c r="D1621" s="22"/>
      <c r="E1621" s="22" t="s">
        <v>1644</v>
      </c>
      <c r="F1621" s="22"/>
    </row>
    <row r="1622" spans="1:6" ht="11.25">
      <c r="A1622" s="18" t="s">
        <v>3793</v>
      </c>
      <c r="B1622" s="24" t="s">
        <v>3794</v>
      </c>
      <c r="C1622" s="24" t="str">
        <f t="shared" si="25"/>
        <v>I02.02 - Citizen Crime Reporting</v>
      </c>
      <c r="D1622" s="22"/>
      <c r="E1622" s="22" t="s">
        <v>1644</v>
      </c>
      <c r="F1622" s="22"/>
    </row>
    <row r="1623" spans="1:6" ht="11.25">
      <c r="A1623" s="18" t="s">
        <v>3795</v>
      </c>
      <c r="B1623" s="24" t="s">
        <v>3796</v>
      </c>
      <c r="C1623" s="24" t="str">
        <f t="shared" si="25"/>
        <v>I02.03 - Community Crime Prevention</v>
      </c>
      <c r="D1623" s="22"/>
      <c r="E1623" s="22" t="s">
        <v>1644</v>
      </c>
      <c r="F1623" s="22"/>
    </row>
    <row r="1624" spans="1:6" ht="11.25">
      <c r="A1624" s="18" t="s">
        <v>3797</v>
      </c>
      <c r="B1624" s="24" t="s">
        <v>3798</v>
      </c>
      <c r="C1624" s="24" t="str">
        <f t="shared" si="25"/>
        <v>I02.04 - Drunk Driving</v>
      </c>
      <c r="D1624" s="22"/>
      <c r="E1624" s="22" t="s">
        <v>1644</v>
      </c>
      <c r="F1624" s="22"/>
    </row>
    <row r="1625" spans="1:6" ht="11.25">
      <c r="A1625" s="18" t="s">
        <v>3799</v>
      </c>
      <c r="B1625" s="24" t="s">
        <v>3800</v>
      </c>
      <c r="C1625" s="24" t="str">
        <f t="shared" si="25"/>
        <v>I02.05 - Family Violence Prevention</v>
      </c>
      <c r="D1625" s="22"/>
      <c r="E1625" s="22" t="s">
        <v>1644</v>
      </c>
      <c r="F1625" s="22"/>
    </row>
    <row r="1626" spans="1:6" ht="11.25">
      <c r="A1626" s="18" t="s">
        <v>3801</v>
      </c>
      <c r="B1626" s="24" t="s">
        <v>3802</v>
      </c>
      <c r="C1626" s="24" t="str">
        <f t="shared" si="25"/>
        <v>I02.05.02 - Child Abuse Prevention</v>
      </c>
      <c r="D1626" s="22"/>
      <c r="E1626" s="22" t="s">
        <v>1644</v>
      </c>
      <c r="F1626" s="22"/>
    </row>
    <row r="1627" spans="1:6" ht="11.25">
      <c r="A1627" s="18" t="s">
        <v>3803</v>
      </c>
      <c r="B1627" s="24" t="s">
        <v>3804</v>
      </c>
      <c r="C1627" s="24" t="str">
        <f t="shared" si="25"/>
        <v>I02.05.03 - Spouse Abuse Prevention</v>
      </c>
      <c r="D1627" s="22"/>
      <c r="E1627" s="22" t="s">
        <v>1644</v>
      </c>
      <c r="F1627" s="22"/>
    </row>
    <row r="1628" spans="1:6" ht="11.25">
      <c r="A1628" s="18" t="s">
        <v>3805</v>
      </c>
      <c r="B1628" s="24" t="s">
        <v>3806</v>
      </c>
      <c r="C1628" s="24" t="str">
        <f t="shared" si="25"/>
        <v>I02.06 - Gun Control</v>
      </c>
      <c r="D1628" s="22"/>
      <c r="E1628" s="22" t="s">
        <v>1644</v>
      </c>
      <c r="F1628" s="22"/>
    </row>
    <row r="1629" spans="1:6" ht="11.25">
      <c r="A1629" s="18" t="s">
        <v>3807</v>
      </c>
      <c r="B1629" s="24" t="s">
        <v>3808</v>
      </c>
      <c r="C1629" s="24" t="str">
        <f t="shared" si="25"/>
        <v>I02.07 - Hate Crimes Prevention</v>
      </c>
      <c r="D1629" s="22"/>
      <c r="E1629" s="22" t="s">
        <v>1644</v>
      </c>
      <c r="F1629" s="22"/>
    </row>
    <row r="1630" spans="1:6" ht="11.25">
      <c r="A1630" s="18" t="s">
        <v>3809</v>
      </c>
      <c r="B1630" s="24" t="s">
        <v>3810</v>
      </c>
      <c r="C1630" s="24" t="str">
        <f t="shared" si="25"/>
        <v>I02.11 - Missing Persons</v>
      </c>
      <c r="D1630" s="22"/>
      <c r="E1630" s="22" t="s">
        <v>1644</v>
      </c>
      <c r="F1630" s="22"/>
    </row>
    <row r="1631" spans="1:6" ht="11.25">
      <c r="A1631" s="18" t="s">
        <v>3811</v>
      </c>
      <c r="B1631" s="24" t="s">
        <v>1907</v>
      </c>
      <c r="C1631" s="24" t="str">
        <f t="shared" si="25"/>
        <v>I02.12 - Sexual Assault Prevention</v>
      </c>
      <c r="D1631" s="22"/>
      <c r="E1631" s="22" t="s">
        <v>1644</v>
      </c>
      <c r="F1631" s="22"/>
    </row>
    <row r="1632" spans="1:6" ht="11.25">
      <c r="A1632" s="18" t="s">
        <v>1908</v>
      </c>
      <c r="B1632" s="24" t="s">
        <v>1909</v>
      </c>
      <c r="C1632" s="24" t="str">
        <f t="shared" si="25"/>
        <v>I02.13 - Youth Violence Prevention</v>
      </c>
      <c r="D1632" s="22"/>
      <c r="E1632" s="22" t="s">
        <v>1644</v>
      </c>
      <c r="F1632" s="22"/>
    </row>
    <row r="1633" spans="1:6" ht="11.25">
      <c r="A1633" s="18" t="s">
        <v>1910</v>
      </c>
      <c r="B1633" s="24" t="s">
        <v>1911</v>
      </c>
      <c r="C1633" s="24" t="str">
        <f t="shared" si="25"/>
        <v>I03 - Criminal Justice &amp; Corrections</v>
      </c>
      <c r="D1633" s="22"/>
      <c r="E1633" s="22" t="s">
        <v>1644</v>
      </c>
      <c r="F1633" s="22"/>
    </row>
    <row r="1634" spans="1:6" ht="11.25">
      <c r="A1634" s="18" t="s">
        <v>1912</v>
      </c>
      <c r="B1634" s="24" t="s">
        <v>1913</v>
      </c>
      <c r="C1634" s="24" t="str">
        <f t="shared" si="25"/>
        <v>I03.02 - Administration of Justice</v>
      </c>
      <c r="D1634" s="22"/>
      <c r="E1634" s="22" t="s">
        <v>1644</v>
      </c>
      <c r="F1634" s="22"/>
    </row>
    <row r="1635" spans="1:6" ht="11.25">
      <c r="A1635" s="18" t="s">
        <v>1914</v>
      </c>
      <c r="B1635" s="24" t="s">
        <v>1915</v>
      </c>
      <c r="C1635" s="24" t="str">
        <f t="shared" si="25"/>
        <v>I03.03 - Alternative Sentencing/Supervision</v>
      </c>
      <c r="D1635" s="22"/>
      <c r="E1635" s="22" t="s">
        <v>1644</v>
      </c>
      <c r="F1635" s="22"/>
    </row>
    <row r="1636" spans="1:6" ht="11.25">
      <c r="A1636" s="18" t="s">
        <v>1916</v>
      </c>
      <c r="B1636" s="24" t="s">
        <v>1917</v>
      </c>
      <c r="C1636" s="24" t="str">
        <f t="shared" si="25"/>
        <v>I03.04 - Ex-Offender Services/Supervision</v>
      </c>
      <c r="D1636" s="22"/>
      <c r="E1636" s="22" t="s">
        <v>1644</v>
      </c>
      <c r="F1636" s="22"/>
    </row>
    <row r="1637" spans="1:6" ht="11.25">
      <c r="A1637" s="18" t="s">
        <v>1918</v>
      </c>
      <c r="B1637" s="24" t="s">
        <v>1919</v>
      </c>
      <c r="C1637" s="24" t="str">
        <f t="shared" si="25"/>
        <v>I03.05 - Inmate Support</v>
      </c>
      <c r="D1637" s="22"/>
      <c r="E1637" s="22" t="s">
        <v>1644</v>
      </c>
      <c r="F1637" s="22"/>
    </row>
    <row r="1638" spans="1:6" ht="11.25">
      <c r="A1638" s="18" t="s">
        <v>1920</v>
      </c>
      <c r="B1638" s="24" t="s">
        <v>1921</v>
      </c>
      <c r="C1638" s="24" t="str">
        <f t="shared" si="25"/>
        <v>I03.06 - Juvenile Justice</v>
      </c>
      <c r="D1638" s="22"/>
      <c r="E1638" s="22" t="s">
        <v>1644</v>
      </c>
      <c r="F1638" s="22"/>
    </row>
    <row r="1639" spans="1:6" ht="11.25">
      <c r="A1639" s="18" t="s">
        <v>1922</v>
      </c>
      <c r="B1639" s="24" t="s">
        <v>1923</v>
      </c>
      <c r="C1639" s="24" t="str">
        <f t="shared" si="25"/>
        <v>I03.07 - Rehabilitation Services for Offenders</v>
      </c>
      <c r="D1639" s="22"/>
      <c r="E1639" s="22" t="s">
        <v>1644</v>
      </c>
      <c r="F1639" s="22"/>
    </row>
    <row r="1640" spans="1:6" ht="11.25">
      <c r="A1640" s="18" t="s">
        <v>1924</v>
      </c>
      <c r="B1640" s="24" t="s">
        <v>1925</v>
      </c>
      <c r="C1640" s="24" t="str">
        <f t="shared" si="25"/>
        <v>I04 - Law Enforcement Agencies</v>
      </c>
      <c r="D1640" s="22"/>
      <c r="E1640" s="22" t="s">
        <v>1644</v>
      </c>
      <c r="F1640" s="22"/>
    </row>
    <row r="1641" spans="1:6" ht="11.25">
      <c r="A1641" s="18" t="s">
        <v>1926</v>
      </c>
      <c r="B1641" s="24" t="s">
        <v>1927</v>
      </c>
      <c r="C1641" s="24" t="str">
        <f t="shared" si="25"/>
        <v>I05 - Legal Services</v>
      </c>
      <c r="D1641" s="22"/>
      <c r="E1641" s="22" t="s">
        <v>1644</v>
      </c>
      <c r="F1641" s="22"/>
    </row>
    <row r="1642" spans="1:6" ht="11.25">
      <c r="A1642" s="18" t="s">
        <v>1928</v>
      </c>
      <c r="B1642" s="24" t="s">
        <v>1929</v>
      </c>
      <c r="C1642" s="24" t="str">
        <f t="shared" si="25"/>
        <v>I05.07 - Guardians ad Litem</v>
      </c>
      <c r="D1642" s="22"/>
      <c r="E1642" s="22" t="s">
        <v>1644</v>
      </c>
      <c r="F1642" s="22"/>
    </row>
    <row r="1643" spans="1:6" ht="11.25">
      <c r="A1643" s="18" t="s">
        <v>1930</v>
      </c>
      <c r="B1643" s="24" t="s">
        <v>214</v>
      </c>
      <c r="C1643" s="24" t="str">
        <f t="shared" si="25"/>
        <v>I05.08 - Housing Discrimination</v>
      </c>
      <c r="D1643" s="22"/>
      <c r="E1643" s="22" t="s">
        <v>1644</v>
      </c>
      <c r="F1643" s="22"/>
    </row>
    <row r="1644" spans="1:6" ht="11.25">
      <c r="A1644" s="18" t="s">
        <v>215</v>
      </c>
      <c r="B1644" s="24" t="s">
        <v>216</v>
      </c>
      <c r="C1644" s="24" t="str">
        <f t="shared" si="25"/>
        <v>I05.09 - Mediation Programs</v>
      </c>
      <c r="D1644" s="22"/>
      <c r="E1644" s="22" t="s">
        <v>1644</v>
      </c>
      <c r="F1644" s="22"/>
    </row>
    <row r="1645" spans="1:6" ht="11.25">
      <c r="A1645" s="18" t="s">
        <v>217</v>
      </c>
      <c r="B1645" s="24" t="s">
        <v>218</v>
      </c>
      <c r="C1645" s="24" t="str">
        <f t="shared" si="25"/>
        <v>I06 - Specialized Law Practice Areas</v>
      </c>
      <c r="D1645" s="22"/>
      <c r="E1645" s="22" t="s">
        <v>1644</v>
      </c>
      <c r="F1645" s="22"/>
    </row>
    <row r="1646" spans="1:6" ht="11.25">
      <c r="A1646" s="18" t="s">
        <v>219</v>
      </c>
      <c r="B1646" s="24" t="s">
        <v>220</v>
      </c>
      <c r="C1646" s="24" t="str">
        <f t="shared" si="25"/>
        <v>I06.02 - Constitutional Law</v>
      </c>
      <c r="D1646" s="22"/>
      <c r="E1646" s="22" t="s">
        <v>1644</v>
      </c>
      <c r="F1646" s="22"/>
    </row>
    <row r="1647" spans="1:6" ht="11.25">
      <c r="A1647" s="18" t="s">
        <v>221</v>
      </c>
      <c r="B1647" s="24" t="s">
        <v>222</v>
      </c>
      <c r="C1647" s="24" t="str">
        <f t="shared" si="25"/>
        <v>I06.03 - Environmental Law</v>
      </c>
      <c r="D1647" s="22"/>
      <c r="E1647" s="22" t="s">
        <v>1644</v>
      </c>
      <c r="F1647" s="22"/>
    </row>
    <row r="1648" spans="1:6" ht="11.25">
      <c r="A1648" s="18" t="s">
        <v>223</v>
      </c>
      <c r="B1648" s="24" t="s">
        <v>224</v>
      </c>
      <c r="C1648" s="24" t="str">
        <f t="shared" si="25"/>
        <v>I06.04 - Intellectual Property Law</v>
      </c>
      <c r="D1648" s="22"/>
      <c r="E1648" s="22" t="s">
        <v>1644</v>
      </c>
      <c r="F1648" s="22"/>
    </row>
    <row r="1649" spans="1:6" ht="11.25">
      <c r="A1649" s="18" t="s">
        <v>225</v>
      </c>
      <c r="B1649" s="24" t="s">
        <v>226</v>
      </c>
      <c r="C1649" s="24" t="str">
        <f t="shared" si="25"/>
        <v>I06.05 - Labor &amp; Employment Law</v>
      </c>
      <c r="D1649" s="22"/>
      <c r="E1649" s="22" t="s">
        <v>1644</v>
      </c>
      <c r="F1649" s="22"/>
    </row>
    <row r="1650" spans="1:6" ht="11.25">
      <c r="A1650" s="18" t="s">
        <v>227</v>
      </c>
      <c r="B1650" s="24" t="s">
        <v>228</v>
      </c>
      <c r="C1650" s="24" t="str">
        <f t="shared" si="25"/>
        <v>I06.06 - Landlord/Tenant Law</v>
      </c>
      <c r="D1650" s="22"/>
      <c r="E1650" s="22" t="s">
        <v>1644</v>
      </c>
      <c r="F1650" s="22"/>
    </row>
    <row r="1651" spans="1:6" ht="11.25">
      <c r="A1651" s="18" t="s">
        <v>229</v>
      </c>
      <c r="B1651" s="24" t="s">
        <v>230</v>
      </c>
      <c r="C1651" s="24" t="str">
        <f t="shared" si="25"/>
        <v>J01 - Employment, General/Other</v>
      </c>
      <c r="D1651" s="22"/>
      <c r="E1651" s="22" t="s">
        <v>1644</v>
      </c>
      <c r="F1651" s="22"/>
    </row>
    <row r="1652" spans="1:6" ht="11.25">
      <c r="A1652" s="18" t="s">
        <v>231</v>
      </c>
      <c r="B1652" s="24" t="s">
        <v>232</v>
      </c>
      <c r="C1652" s="24" t="str">
        <f t="shared" si="25"/>
        <v>J02 - Job Training &amp; Employment</v>
      </c>
      <c r="D1652" s="22"/>
      <c r="E1652" s="22" t="s">
        <v>1644</v>
      </c>
      <c r="F1652" s="22"/>
    </row>
    <row r="1653" spans="1:6" ht="11.25">
      <c r="A1653" s="18" t="s">
        <v>233</v>
      </c>
      <c r="B1653" s="24" t="s">
        <v>234</v>
      </c>
      <c r="C1653" s="24" t="str">
        <f t="shared" si="25"/>
        <v>J02.05 - Apprenticeships</v>
      </c>
      <c r="D1653" s="22"/>
      <c r="E1653" s="22" t="s">
        <v>1644</v>
      </c>
      <c r="F1653" s="22"/>
    </row>
    <row r="1654" spans="1:6" ht="11.25">
      <c r="A1654" s="18" t="s">
        <v>235</v>
      </c>
      <c r="B1654" s="24" t="s">
        <v>236</v>
      </c>
      <c r="C1654" s="24" t="str">
        <f t="shared" si="25"/>
        <v>J02.06 - Internships</v>
      </c>
      <c r="D1654" s="22"/>
      <c r="E1654" s="22" t="s">
        <v>1644</v>
      </c>
      <c r="F1654" s="22"/>
    </row>
    <row r="1655" spans="1:6" ht="11.25">
      <c r="A1655" s="18" t="s">
        <v>237</v>
      </c>
      <c r="B1655" s="24" t="s">
        <v>238</v>
      </c>
      <c r="C1655" s="24" t="str">
        <f t="shared" si="25"/>
        <v>J02.07 - Job Search &amp; Placement</v>
      </c>
      <c r="D1655" s="22"/>
      <c r="E1655" s="22" t="s">
        <v>1644</v>
      </c>
      <c r="F1655" s="22"/>
    </row>
    <row r="1656" spans="1:6" ht="11.25">
      <c r="A1656" s="18" t="s">
        <v>239</v>
      </c>
      <c r="B1656" s="24" t="s">
        <v>240</v>
      </c>
      <c r="C1656" s="24" t="str">
        <f t="shared" si="25"/>
        <v>J02.08 - Retraining</v>
      </c>
      <c r="D1656" s="22"/>
      <c r="E1656" s="22" t="s">
        <v>1644</v>
      </c>
      <c r="F1656" s="22"/>
    </row>
    <row r="1657" spans="1:6" ht="11.25">
      <c r="A1657" s="18" t="s">
        <v>241</v>
      </c>
      <c r="B1657" s="24" t="s">
        <v>242</v>
      </c>
      <c r="C1657" s="24" t="str">
        <f t="shared" si="25"/>
        <v>J02.09 - Vocational Guidance</v>
      </c>
      <c r="D1657" s="22"/>
      <c r="E1657" s="22" t="s">
        <v>1644</v>
      </c>
      <c r="F1657" s="22"/>
    </row>
    <row r="1658" spans="1:6" ht="11.25">
      <c r="A1658" s="18" t="s">
        <v>243</v>
      </c>
      <c r="B1658" s="24" t="s">
        <v>244</v>
      </c>
      <c r="C1658" s="24" t="str">
        <f t="shared" si="25"/>
        <v>J02.10 - Youth Job Training &amp; Employment</v>
      </c>
      <c r="D1658" s="22"/>
      <c r="E1658" s="22" t="s">
        <v>1644</v>
      </c>
      <c r="F1658" s="22"/>
    </row>
    <row r="1659" spans="1:6" ht="11.25">
      <c r="A1659" s="18" t="s">
        <v>245</v>
      </c>
      <c r="B1659" s="24" t="s">
        <v>246</v>
      </c>
      <c r="C1659" s="24" t="str">
        <f t="shared" si="25"/>
        <v>J03 - Labor</v>
      </c>
      <c r="D1659" s="22"/>
      <c r="E1659" s="22" t="s">
        <v>1644</v>
      </c>
      <c r="F1659" s="22"/>
    </row>
    <row r="1660" spans="1:6" ht="11.25">
      <c r="A1660" s="18" t="s">
        <v>247</v>
      </c>
      <c r="B1660" s="24" t="s">
        <v>248</v>
      </c>
      <c r="C1660" s="24" t="str">
        <f t="shared" si="25"/>
        <v>J04 - Vocational Rehabilitation</v>
      </c>
      <c r="D1660" s="22"/>
      <c r="E1660" s="22" t="s">
        <v>1644</v>
      </c>
      <c r="F1660" s="22"/>
    </row>
    <row r="1661" spans="1:6" ht="11.25">
      <c r="A1661" s="18" t="s">
        <v>249</v>
      </c>
      <c r="B1661" s="24" t="s">
        <v>250</v>
      </c>
      <c r="C1661" s="24" t="str">
        <f t="shared" si="25"/>
        <v>K01 - Food, Agriculture &amp; Nutrition, General/Other</v>
      </c>
      <c r="D1661" s="22"/>
      <c r="E1661" s="22" t="s">
        <v>1644</v>
      </c>
      <c r="F1661" s="22"/>
    </row>
    <row r="1662" spans="1:6" ht="11.25">
      <c r="A1662" s="18" t="s">
        <v>251</v>
      </c>
      <c r="B1662" s="24" t="s">
        <v>252</v>
      </c>
      <c r="C1662" s="24" t="str">
        <f t="shared" si="25"/>
        <v>K02 - Agriculture</v>
      </c>
      <c r="D1662" s="22"/>
      <c r="E1662" s="22" t="s">
        <v>1644</v>
      </c>
      <c r="F1662" s="22"/>
    </row>
    <row r="1663" spans="1:6" ht="11.25">
      <c r="A1663" s="18" t="s">
        <v>253</v>
      </c>
      <c r="B1663" s="24" t="s">
        <v>254</v>
      </c>
      <c r="C1663" s="24" t="str">
        <f t="shared" si="25"/>
        <v>K02.02 - Agricultural Economics &amp; Farm Management</v>
      </c>
      <c r="D1663" s="22"/>
      <c r="E1663" s="22" t="s">
        <v>1644</v>
      </c>
      <c r="F1663" s="22"/>
    </row>
    <row r="1664" spans="1:6" ht="11.25">
      <c r="A1664" s="18" t="s">
        <v>255</v>
      </c>
      <c r="B1664" s="24" t="s">
        <v>256</v>
      </c>
      <c r="C1664" s="24" t="str">
        <f t="shared" si="25"/>
        <v>K02.03 - Agricultural Exhibitions</v>
      </c>
      <c r="D1664" s="22"/>
      <c r="E1664" s="22" t="s">
        <v>1644</v>
      </c>
      <c r="F1664" s="22"/>
    </row>
    <row r="1665" spans="1:6" ht="11.25">
      <c r="A1665" s="18" t="s">
        <v>257</v>
      </c>
      <c r="B1665" s="24" t="s">
        <v>258</v>
      </c>
      <c r="C1665" s="24" t="str">
        <f t="shared" si="25"/>
        <v>K02.04 - Agricultural Production</v>
      </c>
      <c r="D1665" s="22"/>
      <c r="E1665" s="22" t="s">
        <v>1644</v>
      </c>
      <c r="F1665" s="22"/>
    </row>
    <row r="1666" spans="1:6" ht="11.25">
      <c r="A1666" s="18" t="s">
        <v>259</v>
      </c>
      <c r="B1666" s="24" t="s">
        <v>2724</v>
      </c>
      <c r="C1666" s="24" t="str">
        <f aca="true" t="shared" si="26" ref="C1666:C1729">A1666&amp;" - "&amp;B1666</f>
        <v>K02.05 - Agricultural Water Management</v>
      </c>
      <c r="D1666" s="22"/>
      <c r="E1666" s="22" t="s">
        <v>1644</v>
      </c>
      <c r="F1666" s="22"/>
    </row>
    <row r="1667" spans="1:6" ht="11.25">
      <c r="A1667" s="18" t="s">
        <v>2725</v>
      </c>
      <c r="B1667" s="24" t="s">
        <v>2726</v>
      </c>
      <c r="C1667" s="24" t="str">
        <f t="shared" si="26"/>
        <v>K02.06 - Food Science</v>
      </c>
      <c r="D1667" s="22"/>
      <c r="E1667" s="22" t="s">
        <v>1644</v>
      </c>
      <c r="F1667" s="22"/>
    </row>
    <row r="1668" spans="1:6" ht="11.25">
      <c r="A1668" s="18" t="s">
        <v>2727</v>
      </c>
      <c r="B1668" s="24" t="s">
        <v>2728</v>
      </c>
      <c r="C1668" s="24" t="str">
        <f t="shared" si="26"/>
        <v>K02.07 - Sustainable Agriculture</v>
      </c>
      <c r="D1668" s="22"/>
      <c r="E1668" s="22" t="s">
        <v>1644</v>
      </c>
      <c r="F1668" s="22"/>
    </row>
    <row r="1669" spans="1:6" ht="11.25">
      <c r="A1669" s="18" t="s">
        <v>2729</v>
      </c>
      <c r="B1669" s="24" t="s">
        <v>2730</v>
      </c>
      <c r="C1669" s="24" t="str">
        <f t="shared" si="26"/>
        <v>K03 - Food</v>
      </c>
      <c r="D1669" s="22"/>
      <c r="E1669" s="22" t="s">
        <v>1644</v>
      </c>
      <c r="F1669" s="22"/>
    </row>
    <row r="1670" spans="1:6" ht="11.25">
      <c r="A1670" s="18" t="s">
        <v>2731</v>
      </c>
      <c r="B1670" s="24" t="s">
        <v>1380</v>
      </c>
      <c r="C1670" s="24" t="str">
        <f t="shared" si="26"/>
        <v>K03.02 - Food Distribution</v>
      </c>
      <c r="D1670" s="22"/>
      <c r="E1670" s="22" t="s">
        <v>1644</v>
      </c>
      <c r="F1670" s="22"/>
    </row>
    <row r="1671" spans="1:6" ht="11.25">
      <c r="A1671" s="18" t="s">
        <v>1381</v>
      </c>
      <c r="B1671" s="24" t="s">
        <v>1382</v>
      </c>
      <c r="C1671" s="24" t="str">
        <f t="shared" si="26"/>
        <v>K03.03 - Food Outlets</v>
      </c>
      <c r="D1671" s="22"/>
      <c r="E1671" s="22" t="s">
        <v>1644</v>
      </c>
      <c r="F1671" s="22"/>
    </row>
    <row r="1672" spans="1:6" ht="11.25">
      <c r="A1672" s="18" t="s">
        <v>1383</v>
      </c>
      <c r="B1672" s="24" t="s">
        <v>1384</v>
      </c>
      <c r="C1672" s="24" t="str">
        <f t="shared" si="26"/>
        <v>K03.04 - Meal Distribution</v>
      </c>
      <c r="D1672" s="22"/>
      <c r="E1672" s="22" t="s">
        <v>1644</v>
      </c>
      <c r="F1672" s="22"/>
    </row>
    <row r="1673" spans="1:6" ht="11.25">
      <c r="A1673" s="18" t="s">
        <v>1385</v>
      </c>
      <c r="B1673" s="24" t="s">
        <v>1386</v>
      </c>
      <c r="C1673" s="24" t="str">
        <f t="shared" si="26"/>
        <v>K04 - Hunger Action</v>
      </c>
      <c r="D1673" s="22"/>
      <c r="E1673" s="22" t="s">
        <v>1644</v>
      </c>
      <c r="F1673" s="22"/>
    </row>
    <row r="1674" spans="1:6" ht="11.25">
      <c r="A1674" s="18" t="s">
        <v>1387</v>
      </c>
      <c r="B1674" s="24" t="s">
        <v>1388</v>
      </c>
      <c r="C1674" s="24" t="str">
        <f t="shared" si="26"/>
        <v>K05 - Nutrition</v>
      </c>
      <c r="D1674" s="22"/>
      <c r="E1674" s="22" t="s">
        <v>1644</v>
      </c>
      <c r="F1674" s="22"/>
    </row>
    <row r="1675" spans="1:6" ht="11.25">
      <c r="A1675" s="18" t="s">
        <v>1389</v>
      </c>
      <c r="B1675" s="24" t="s">
        <v>1390</v>
      </c>
      <c r="C1675" s="24" t="str">
        <f t="shared" si="26"/>
        <v>L01 - Housing, General/Other</v>
      </c>
      <c r="D1675" s="22"/>
      <c r="E1675" s="22" t="s">
        <v>1644</v>
      </c>
      <c r="F1675" s="22"/>
    </row>
    <row r="1676" spans="1:6" ht="11.25">
      <c r="A1676" s="18" t="s">
        <v>1391</v>
      </c>
      <c r="B1676" s="24" t="s">
        <v>1392</v>
      </c>
      <c r="C1676" s="24" t="str">
        <f t="shared" si="26"/>
        <v>L02 - Emergency Shelter</v>
      </c>
      <c r="D1676" s="22"/>
      <c r="E1676" s="22" t="s">
        <v>1644</v>
      </c>
      <c r="F1676" s="22"/>
    </row>
    <row r="1677" spans="1:6" ht="11.25">
      <c r="A1677" s="18" t="s">
        <v>1393</v>
      </c>
      <c r="B1677" s="24" t="s">
        <v>1394</v>
      </c>
      <c r="C1677" s="24" t="str">
        <f t="shared" si="26"/>
        <v>L02.02 - Crisis Shelter</v>
      </c>
      <c r="D1677" s="22"/>
      <c r="E1677" s="22" t="s">
        <v>1644</v>
      </c>
      <c r="F1677" s="22"/>
    </row>
    <row r="1678" spans="1:6" ht="11.25">
      <c r="A1678" s="18" t="s">
        <v>1395</v>
      </c>
      <c r="B1678" s="24" t="s">
        <v>1396</v>
      </c>
      <c r="C1678" s="24" t="str">
        <f t="shared" si="26"/>
        <v>L02.03 - Homeless Shelter</v>
      </c>
      <c r="D1678" s="22"/>
      <c r="E1678" s="22" t="s">
        <v>1644</v>
      </c>
      <c r="F1678" s="22"/>
    </row>
    <row r="1679" spans="1:6" ht="11.25">
      <c r="A1679" s="18" t="s">
        <v>1397</v>
      </c>
      <c r="B1679" s="24" t="s">
        <v>3283</v>
      </c>
      <c r="C1679" s="24" t="str">
        <f t="shared" si="26"/>
        <v>L02.04 - Transitional Housing</v>
      </c>
      <c r="D1679" s="22"/>
      <c r="E1679" s="22" t="s">
        <v>1644</v>
      </c>
      <c r="F1679" s="22"/>
    </row>
    <row r="1680" spans="1:6" ht="11.25">
      <c r="A1680" s="18" t="s">
        <v>3284</v>
      </c>
      <c r="B1680" s="24" t="s">
        <v>3285</v>
      </c>
      <c r="C1680" s="24" t="str">
        <f t="shared" si="26"/>
        <v>L03 - Home Improvement</v>
      </c>
      <c r="D1680" s="22"/>
      <c r="E1680" s="22" t="s">
        <v>1644</v>
      </c>
      <c r="F1680" s="22"/>
    </row>
    <row r="1681" spans="1:6" ht="11.25">
      <c r="A1681" s="18" t="s">
        <v>3286</v>
      </c>
      <c r="B1681" s="24" t="s">
        <v>3287</v>
      </c>
      <c r="C1681" s="24" t="str">
        <f t="shared" si="26"/>
        <v>L03.02 - Home Barrier Removal</v>
      </c>
      <c r="D1681" s="22"/>
      <c r="E1681" s="22" t="s">
        <v>1644</v>
      </c>
      <c r="F1681" s="22"/>
    </row>
    <row r="1682" spans="1:6" ht="11.25">
      <c r="A1682" s="18" t="s">
        <v>3288</v>
      </c>
      <c r="B1682" s="24" t="s">
        <v>3289</v>
      </c>
      <c r="C1682" s="24" t="str">
        <f t="shared" si="26"/>
        <v>L03.03 - Home Repair Programs</v>
      </c>
      <c r="D1682" s="22"/>
      <c r="E1682" s="22" t="s">
        <v>1644</v>
      </c>
      <c r="F1682" s="22"/>
    </row>
    <row r="1683" spans="1:6" ht="11.25">
      <c r="A1683" s="18" t="s">
        <v>3290</v>
      </c>
      <c r="B1683" s="24" t="s">
        <v>3291</v>
      </c>
      <c r="C1683" s="24" t="str">
        <f t="shared" si="26"/>
        <v>L03.04 - Weatherization</v>
      </c>
      <c r="D1683" s="22"/>
      <c r="E1683" s="22" t="s">
        <v>1644</v>
      </c>
      <c r="F1683" s="22"/>
    </row>
    <row r="1684" spans="1:6" ht="11.25">
      <c r="A1684" s="18" t="s">
        <v>3292</v>
      </c>
      <c r="B1684" s="24" t="s">
        <v>3293</v>
      </c>
      <c r="C1684" s="24" t="str">
        <f t="shared" si="26"/>
        <v>L04 - Housing Development, Construction &amp; Management</v>
      </c>
      <c r="D1684" s="22"/>
      <c r="E1684" s="22" t="s">
        <v>1644</v>
      </c>
      <c r="F1684" s="22"/>
    </row>
    <row r="1685" spans="1:6" ht="11.25">
      <c r="A1685" s="18" t="s">
        <v>3294</v>
      </c>
      <c r="B1685" s="24" t="s">
        <v>3295</v>
      </c>
      <c r="C1685" s="24" t="str">
        <f t="shared" si="26"/>
        <v>L04.02 - Affordable Housing</v>
      </c>
      <c r="D1685" s="22"/>
      <c r="E1685" s="22" t="s">
        <v>1644</v>
      </c>
      <c r="F1685" s="22"/>
    </row>
    <row r="1686" spans="1:6" ht="11.25">
      <c r="A1686" s="18" t="s">
        <v>3296</v>
      </c>
      <c r="B1686" s="24" t="s">
        <v>3297</v>
      </c>
      <c r="C1686" s="24" t="str">
        <f t="shared" si="26"/>
        <v>L04.03 - Barrier-Free Housing</v>
      </c>
      <c r="D1686" s="22"/>
      <c r="E1686" s="22" t="s">
        <v>1644</v>
      </c>
      <c r="F1686" s="22"/>
    </row>
    <row r="1687" spans="1:6" ht="11.25">
      <c r="A1687" s="18" t="s">
        <v>3298</v>
      </c>
      <c r="B1687" s="24" t="s">
        <v>3299</v>
      </c>
      <c r="C1687" s="24" t="str">
        <f t="shared" si="26"/>
        <v>L05 - Housing Owners</v>
      </c>
      <c r="D1687" s="22"/>
      <c r="E1687" s="22" t="s">
        <v>1644</v>
      </c>
      <c r="F1687" s="22"/>
    </row>
    <row r="1688" spans="1:6" ht="11.25">
      <c r="A1688" s="18" t="s">
        <v>3300</v>
      </c>
      <c r="B1688" s="24" t="s">
        <v>3301</v>
      </c>
      <c r="C1688" s="24" t="str">
        <f t="shared" si="26"/>
        <v>L06 - Housing Support</v>
      </c>
      <c r="D1688" s="22"/>
      <c r="E1688" s="22" t="s">
        <v>1644</v>
      </c>
      <c r="F1688" s="22"/>
    </row>
    <row r="1689" spans="1:6" ht="11.25">
      <c r="A1689" s="18" t="s">
        <v>3223</v>
      </c>
      <c r="B1689" s="24" t="s">
        <v>3224</v>
      </c>
      <c r="C1689" s="24" t="str">
        <f t="shared" si="26"/>
        <v>L06.02 - Housing Counseling</v>
      </c>
      <c r="D1689" s="22"/>
      <c r="E1689" s="22" t="s">
        <v>1644</v>
      </c>
      <c r="F1689" s="22"/>
    </row>
    <row r="1690" spans="1:6" ht="11.25">
      <c r="A1690" s="18" t="s">
        <v>3225</v>
      </c>
      <c r="B1690" s="24" t="s">
        <v>3226</v>
      </c>
      <c r="C1690" s="24" t="str">
        <f t="shared" si="26"/>
        <v>L06.03 - Housing Expense Assistance</v>
      </c>
      <c r="D1690" s="22"/>
      <c r="E1690" s="22" t="s">
        <v>1644</v>
      </c>
      <c r="F1690" s="22"/>
    </row>
    <row r="1691" spans="1:6" ht="11.25">
      <c r="A1691" s="18" t="s">
        <v>3227</v>
      </c>
      <c r="B1691" s="24" t="s">
        <v>3228</v>
      </c>
      <c r="C1691" s="24" t="str">
        <f t="shared" si="26"/>
        <v>M01 - Public Safety, Disaster Services, General/Other</v>
      </c>
      <c r="D1691" s="22"/>
      <c r="E1691" s="22" t="s">
        <v>1644</v>
      </c>
      <c r="F1691" s="22"/>
    </row>
    <row r="1692" spans="1:6" ht="11.25">
      <c r="A1692" s="18" t="s">
        <v>3229</v>
      </c>
      <c r="B1692" s="24" t="s">
        <v>3230</v>
      </c>
      <c r="C1692" s="24" t="str">
        <f t="shared" si="26"/>
        <v>M02 - Disaster Services</v>
      </c>
      <c r="D1692" s="22"/>
      <c r="E1692" s="22" t="s">
        <v>1644</v>
      </c>
      <c r="F1692" s="22"/>
    </row>
    <row r="1693" spans="1:6" ht="11.25">
      <c r="A1693" s="18" t="s">
        <v>3231</v>
      </c>
      <c r="B1693" s="24" t="s">
        <v>3232</v>
      </c>
      <c r="C1693" s="24" t="str">
        <f t="shared" si="26"/>
        <v>M02.02 - Disaster Preparedness</v>
      </c>
      <c r="D1693" s="22"/>
      <c r="E1693" s="22" t="s">
        <v>1644</v>
      </c>
      <c r="F1693" s="22"/>
    </row>
    <row r="1694" spans="1:6" ht="11.25">
      <c r="A1694" s="18" t="s">
        <v>3233</v>
      </c>
      <c r="B1694" s="24" t="s">
        <v>3234</v>
      </c>
      <c r="C1694" s="24" t="str">
        <f t="shared" si="26"/>
        <v>M02.03 - Disaster Relief/Recovery</v>
      </c>
      <c r="D1694" s="22"/>
      <c r="E1694" s="22" t="s">
        <v>1644</v>
      </c>
      <c r="F1694" s="22"/>
    </row>
    <row r="1695" spans="1:6" ht="11.25">
      <c r="A1695" s="18" t="s">
        <v>3235</v>
      </c>
      <c r="B1695" s="24" t="s">
        <v>3236</v>
      </c>
      <c r="C1695" s="24" t="str">
        <f t="shared" si="26"/>
        <v>M02.04 - Emergency Communications</v>
      </c>
      <c r="D1695" s="22"/>
      <c r="E1695" s="22" t="s">
        <v>1644</v>
      </c>
      <c r="F1695" s="22"/>
    </row>
    <row r="1696" spans="1:6" ht="11.25">
      <c r="A1696" s="18" t="s">
        <v>3237</v>
      </c>
      <c r="B1696" s="24" t="s">
        <v>3238</v>
      </c>
      <c r="C1696" s="24" t="str">
        <f t="shared" si="26"/>
        <v>M02.05 - Emergency Medical &amp; Ambulance Services</v>
      </c>
      <c r="D1696" s="22"/>
      <c r="E1696" s="22" t="s">
        <v>1644</v>
      </c>
      <c r="F1696" s="22"/>
    </row>
    <row r="1697" spans="1:6" ht="11.25">
      <c r="A1697" s="18" t="s">
        <v>3239</v>
      </c>
      <c r="B1697" s="24" t="s">
        <v>1628</v>
      </c>
      <c r="C1697" s="24" t="str">
        <f t="shared" si="26"/>
        <v>M02.06 - Fire Protection</v>
      </c>
      <c r="D1697" s="22"/>
      <c r="E1697" s="22" t="s">
        <v>1644</v>
      </c>
      <c r="F1697" s="22"/>
    </row>
    <row r="1698" spans="1:6" ht="11.25">
      <c r="A1698" s="18" t="s">
        <v>3240</v>
      </c>
      <c r="B1698" s="24" t="s">
        <v>3241</v>
      </c>
      <c r="C1698" s="24" t="str">
        <f t="shared" si="26"/>
        <v>M03 - Emergency Personnel</v>
      </c>
      <c r="D1698" s="22"/>
      <c r="E1698" s="22" t="s">
        <v>1644</v>
      </c>
      <c r="F1698" s="22"/>
    </row>
    <row r="1699" spans="1:6" ht="11.25">
      <c r="A1699" s="18" t="s">
        <v>3242</v>
      </c>
      <c r="B1699" s="24" t="s">
        <v>3243</v>
      </c>
      <c r="C1699" s="24" t="str">
        <f t="shared" si="26"/>
        <v>M04 - Safety Education</v>
      </c>
      <c r="D1699" s="22"/>
      <c r="E1699" s="22" t="s">
        <v>1644</v>
      </c>
      <c r="F1699" s="22"/>
    </row>
    <row r="1700" spans="1:6" ht="11.25">
      <c r="A1700" s="18" t="s">
        <v>3244</v>
      </c>
      <c r="B1700" s="24" t="s">
        <v>3245</v>
      </c>
      <c r="C1700" s="24" t="str">
        <f t="shared" si="26"/>
        <v>M04.02 - Aviation Safety</v>
      </c>
      <c r="D1700" s="22"/>
      <c r="E1700" s="22" t="s">
        <v>1644</v>
      </c>
      <c r="F1700" s="22"/>
    </row>
    <row r="1701" spans="1:6" ht="11.25">
      <c r="A1701" s="18" t="s">
        <v>3246</v>
      </c>
      <c r="B1701" s="24" t="s">
        <v>3247</v>
      </c>
      <c r="C1701" s="24" t="str">
        <f t="shared" si="26"/>
        <v>M04.03 - Fire Prevention</v>
      </c>
      <c r="D1701" s="22"/>
      <c r="E1701" s="22" t="s">
        <v>1644</v>
      </c>
      <c r="F1701" s="22"/>
    </row>
    <row r="1702" spans="1:6" ht="11.25">
      <c r="A1702" s="18" t="s">
        <v>3248</v>
      </c>
      <c r="B1702" s="24" t="s">
        <v>3249</v>
      </c>
      <c r="C1702" s="24" t="str">
        <f t="shared" si="26"/>
        <v>M04.04 - First Aid Training</v>
      </c>
      <c r="D1702" s="22"/>
      <c r="E1702" s="22" t="s">
        <v>1644</v>
      </c>
      <c r="F1702" s="22"/>
    </row>
    <row r="1703" spans="1:6" ht="11.25">
      <c r="A1703" s="18" t="s">
        <v>3250</v>
      </c>
      <c r="B1703" s="24" t="s">
        <v>3251</v>
      </c>
      <c r="C1703" s="24" t="str">
        <f t="shared" si="26"/>
        <v>M04.05 - Occupational Health and Safety Awareness</v>
      </c>
      <c r="D1703" s="22"/>
      <c r="E1703" s="22" t="s">
        <v>1644</v>
      </c>
      <c r="F1703" s="22"/>
    </row>
    <row r="1704" spans="1:6" ht="11.25">
      <c r="A1704" s="18" t="s">
        <v>3252</v>
      </c>
      <c r="B1704" s="24" t="s">
        <v>3253</v>
      </c>
      <c r="C1704" s="24" t="str">
        <f t="shared" si="26"/>
        <v>M04.06 - Poison Information</v>
      </c>
      <c r="D1704" s="22"/>
      <c r="E1704" s="22" t="s">
        <v>1644</v>
      </c>
      <c r="F1704" s="22"/>
    </row>
    <row r="1705" spans="1:6" ht="11.25">
      <c r="A1705" s="18" t="s">
        <v>3254</v>
      </c>
      <c r="B1705" s="24" t="s">
        <v>3255</v>
      </c>
      <c r="C1705" s="24" t="str">
        <f t="shared" si="26"/>
        <v>M04.07 - Traffic Safety</v>
      </c>
      <c r="D1705" s="22"/>
      <c r="E1705" s="22" t="s">
        <v>1644</v>
      </c>
      <c r="F1705" s="22"/>
    </row>
    <row r="1706" spans="1:6" ht="11.25">
      <c r="A1706" s="18" t="s">
        <v>3256</v>
      </c>
      <c r="B1706" s="24" t="s">
        <v>3257</v>
      </c>
      <c r="C1706" s="24" t="str">
        <f t="shared" si="26"/>
        <v>M04.08 - Water Safety</v>
      </c>
      <c r="D1706" s="22"/>
      <c r="E1706" s="22" t="s">
        <v>1644</v>
      </c>
      <c r="F1706" s="22"/>
    </row>
    <row r="1707" spans="1:6" ht="11.25">
      <c r="A1707" s="18" t="s">
        <v>3258</v>
      </c>
      <c r="B1707" s="24" t="s">
        <v>3259</v>
      </c>
      <c r="C1707" s="24" t="str">
        <f t="shared" si="26"/>
        <v>N01 - Recreation &amp; Sports, General/Other</v>
      </c>
      <c r="D1707" s="22"/>
      <c r="E1707" s="22" t="s">
        <v>1644</v>
      </c>
      <c r="F1707" s="22"/>
    </row>
    <row r="1708" spans="1:6" ht="11.25">
      <c r="A1708" s="18" t="s">
        <v>3260</v>
      </c>
      <c r="B1708" s="24" t="s">
        <v>3261</v>
      </c>
      <c r="C1708" s="24" t="str">
        <f t="shared" si="26"/>
        <v>N02 - Athletics &amp; Sports</v>
      </c>
      <c r="D1708" s="22"/>
      <c r="E1708" s="22" t="s">
        <v>1644</v>
      </c>
      <c r="F1708" s="22"/>
    </row>
    <row r="1709" spans="1:6" ht="11.25">
      <c r="A1709" s="18" t="s">
        <v>3262</v>
      </c>
      <c r="B1709" s="24" t="s">
        <v>3263</v>
      </c>
      <c r="C1709" s="24" t="str">
        <f t="shared" si="26"/>
        <v>N02.02 - Baseball/Softball</v>
      </c>
      <c r="D1709" s="22"/>
      <c r="E1709" s="22" t="s">
        <v>1644</v>
      </c>
      <c r="F1709" s="22"/>
    </row>
    <row r="1710" spans="1:6" ht="11.25">
      <c r="A1710" s="18" t="s">
        <v>3264</v>
      </c>
      <c r="B1710" s="24" t="s">
        <v>3265</v>
      </c>
      <c r="C1710" s="24" t="str">
        <f t="shared" si="26"/>
        <v>N02.03 - Basketball</v>
      </c>
      <c r="D1710" s="22"/>
      <c r="E1710" s="22" t="s">
        <v>1644</v>
      </c>
      <c r="F1710" s="22"/>
    </row>
    <row r="1711" spans="1:6" ht="11.25">
      <c r="A1711" s="18" t="s">
        <v>3266</v>
      </c>
      <c r="B1711" s="24" t="s">
        <v>3267</v>
      </c>
      <c r="C1711" s="24" t="str">
        <f t="shared" si="26"/>
        <v>N02.04 - Boating</v>
      </c>
      <c r="D1711" s="22"/>
      <c r="E1711" s="22" t="s">
        <v>1644</v>
      </c>
      <c r="F1711" s="22"/>
    </row>
    <row r="1712" spans="1:6" ht="11.25">
      <c r="A1712" s="18" t="s">
        <v>3268</v>
      </c>
      <c r="B1712" s="24" t="s">
        <v>3269</v>
      </c>
      <c r="C1712" s="24" t="str">
        <f t="shared" si="26"/>
        <v>N02.07 - Cycling</v>
      </c>
      <c r="D1712" s="22"/>
      <c r="E1712" s="22" t="s">
        <v>1644</v>
      </c>
      <c r="F1712" s="22"/>
    </row>
    <row r="1713" spans="1:6" ht="11.25">
      <c r="A1713" s="18" t="s">
        <v>3270</v>
      </c>
      <c r="B1713" s="24" t="s">
        <v>3271</v>
      </c>
      <c r="C1713" s="24" t="str">
        <f t="shared" si="26"/>
        <v>N02.08 - Equestrian</v>
      </c>
      <c r="D1713" s="22"/>
      <c r="E1713" s="22" t="s">
        <v>1644</v>
      </c>
      <c r="F1713" s="22"/>
    </row>
    <row r="1714" spans="1:6" ht="11.25">
      <c r="A1714" s="18" t="s">
        <v>3272</v>
      </c>
      <c r="B1714" s="24" t="s">
        <v>3273</v>
      </c>
      <c r="C1714" s="24" t="str">
        <f t="shared" si="26"/>
        <v>N02.09 - Football</v>
      </c>
      <c r="D1714" s="22"/>
      <c r="E1714" s="22" t="s">
        <v>1644</v>
      </c>
      <c r="F1714" s="22"/>
    </row>
    <row r="1715" spans="1:6" ht="11.25">
      <c r="A1715" s="18" t="s">
        <v>3274</v>
      </c>
      <c r="B1715" s="24" t="s">
        <v>3275</v>
      </c>
      <c r="C1715" s="24" t="str">
        <f t="shared" si="26"/>
        <v>N02.10 - Golf</v>
      </c>
      <c r="D1715" s="22"/>
      <c r="E1715" s="22" t="s">
        <v>1644</v>
      </c>
      <c r="F1715" s="22"/>
    </row>
    <row r="1716" spans="1:6" ht="11.25">
      <c r="A1716" s="18" t="s">
        <v>3276</v>
      </c>
      <c r="B1716" s="24" t="s">
        <v>3277</v>
      </c>
      <c r="C1716" s="24" t="str">
        <f t="shared" si="26"/>
        <v>N02.11 - Gymnastics</v>
      </c>
      <c r="D1716" s="22"/>
      <c r="E1716" s="22" t="s">
        <v>1644</v>
      </c>
      <c r="F1716" s="22"/>
    </row>
    <row r="1717" spans="1:6" ht="11.25">
      <c r="A1717" s="18" t="s">
        <v>3278</v>
      </c>
      <c r="B1717" s="24" t="s">
        <v>3279</v>
      </c>
      <c r="C1717" s="24" t="str">
        <f t="shared" si="26"/>
        <v>N02.13 - Hockey</v>
      </c>
      <c r="D1717" s="22"/>
      <c r="E1717" s="22" t="s">
        <v>1644</v>
      </c>
      <c r="F1717" s="22"/>
    </row>
    <row r="1718" spans="1:6" ht="11.25">
      <c r="A1718" s="18" t="s">
        <v>3280</v>
      </c>
      <c r="B1718" s="24" t="s">
        <v>272</v>
      </c>
      <c r="C1718" s="24" t="str">
        <f t="shared" si="26"/>
        <v>N02.14 - Hunting &amp; Fishing</v>
      </c>
      <c r="D1718" s="22"/>
      <c r="E1718" s="22" t="s">
        <v>1644</v>
      </c>
      <c r="F1718" s="22"/>
    </row>
    <row r="1719" spans="1:6" ht="11.25">
      <c r="A1719" s="18" t="s">
        <v>273</v>
      </c>
      <c r="B1719" s="24" t="s">
        <v>274</v>
      </c>
      <c r="C1719" s="24" t="str">
        <f t="shared" si="26"/>
        <v>N02.15 - Martial Arts</v>
      </c>
      <c r="D1719" s="22"/>
      <c r="E1719" s="22" t="s">
        <v>1644</v>
      </c>
      <c r="F1719" s="22"/>
    </row>
    <row r="1720" spans="1:6" ht="11.25">
      <c r="A1720" s="18" t="s">
        <v>275</v>
      </c>
      <c r="B1720" s="24" t="s">
        <v>276</v>
      </c>
      <c r="C1720" s="24" t="str">
        <f t="shared" si="26"/>
        <v>N02.16 - Racquet Sports</v>
      </c>
      <c r="D1720" s="22"/>
      <c r="E1720" s="22" t="s">
        <v>1644</v>
      </c>
      <c r="F1720" s="22"/>
    </row>
    <row r="1721" spans="1:6" ht="11.25">
      <c r="A1721" s="18" t="s">
        <v>277</v>
      </c>
      <c r="B1721" s="24" t="s">
        <v>278</v>
      </c>
      <c r="C1721" s="24" t="str">
        <f t="shared" si="26"/>
        <v>N02.17 - Skating</v>
      </c>
      <c r="D1721" s="22"/>
      <c r="E1721" s="22" t="s">
        <v>1644</v>
      </c>
      <c r="F1721" s="22"/>
    </row>
    <row r="1722" spans="1:6" ht="11.25">
      <c r="A1722" s="18" t="s">
        <v>279</v>
      </c>
      <c r="B1722" s="24" t="s">
        <v>280</v>
      </c>
      <c r="C1722" s="24" t="str">
        <f t="shared" si="26"/>
        <v>N02.18 - Skiing</v>
      </c>
      <c r="D1722" s="22"/>
      <c r="E1722" s="22" t="s">
        <v>1644</v>
      </c>
      <c r="F1722" s="22"/>
    </row>
    <row r="1723" spans="1:6" ht="11.25">
      <c r="A1723" s="18" t="s">
        <v>281</v>
      </c>
      <c r="B1723" s="24" t="s">
        <v>282</v>
      </c>
      <c r="C1723" s="24" t="str">
        <f t="shared" si="26"/>
        <v>N02.19 - Soccer</v>
      </c>
      <c r="D1723" s="22"/>
      <c r="E1723" s="22" t="s">
        <v>1644</v>
      </c>
      <c r="F1723" s="22"/>
    </row>
    <row r="1724" spans="1:6" ht="11.25">
      <c r="A1724" s="18" t="s">
        <v>283</v>
      </c>
      <c r="B1724" s="24" t="s">
        <v>284</v>
      </c>
      <c r="C1724" s="24" t="str">
        <f t="shared" si="26"/>
        <v>N02.20 - Swimming</v>
      </c>
      <c r="D1724" s="22"/>
      <c r="E1724" s="22" t="s">
        <v>1644</v>
      </c>
      <c r="F1724" s="22"/>
    </row>
    <row r="1725" spans="1:6" ht="11.25">
      <c r="A1725" s="18" t="s">
        <v>285</v>
      </c>
      <c r="B1725" s="24" t="s">
        <v>286</v>
      </c>
      <c r="C1725" s="24" t="str">
        <f t="shared" si="26"/>
        <v>N02.21 - Track &amp; Field</v>
      </c>
      <c r="D1725" s="22"/>
      <c r="E1725" s="22" t="s">
        <v>1644</v>
      </c>
      <c r="F1725" s="22"/>
    </row>
    <row r="1726" spans="1:6" ht="11.25">
      <c r="A1726" s="18" t="s">
        <v>287</v>
      </c>
      <c r="B1726" s="24" t="s">
        <v>288</v>
      </c>
      <c r="C1726" s="24" t="str">
        <f t="shared" si="26"/>
        <v>N03 - Camping</v>
      </c>
      <c r="D1726" s="22"/>
      <c r="E1726" s="22" t="s">
        <v>1644</v>
      </c>
      <c r="F1726" s="22"/>
    </row>
    <row r="1727" spans="1:6" ht="11.25">
      <c r="A1727" s="18" t="s">
        <v>289</v>
      </c>
      <c r="B1727" s="24" t="s">
        <v>290</v>
      </c>
      <c r="C1727" s="24" t="str">
        <f t="shared" si="26"/>
        <v>N04 - Leisure &amp; Recreational Activities</v>
      </c>
      <c r="D1727" s="22"/>
      <c r="E1727" s="22" t="s">
        <v>1644</v>
      </c>
      <c r="F1727" s="22"/>
    </row>
    <row r="1728" spans="1:6" ht="11.25">
      <c r="A1728" s="18" t="s">
        <v>2668</v>
      </c>
      <c r="B1728" s="24" t="s">
        <v>2669</v>
      </c>
      <c r="C1728" s="24" t="str">
        <f t="shared" si="26"/>
        <v>N04.03 - Gambling</v>
      </c>
      <c r="D1728" s="22"/>
      <c r="E1728" s="22" t="s">
        <v>1644</v>
      </c>
      <c r="F1728" s="22"/>
    </row>
    <row r="1729" spans="1:6" ht="11.25">
      <c r="A1729" s="18" t="s">
        <v>2670</v>
      </c>
      <c r="B1729" s="24" t="s">
        <v>2671</v>
      </c>
      <c r="C1729" s="24" t="str">
        <f t="shared" si="26"/>
        <v>N04.04 - Hobbies</v>
      </c>
      <c r="D1729" s="22"/>
      <c r="E1729" s="22" t="s">
        <v>1644</v>
      </c>
      <c r="F1729" s="22"/>
    </row>
    <row r="1730" spans="1:6" ht="11.25">
      <c r="A1730" s="18" t="s">
        <v>2672</v>
      </c>
      <c r="B1730" s="24" t="s">
        <v>2673</v>
      </c>
      <c r="C1730" s="24" t="str">
        <f aca="true" t="shared" si="27" ref="C1730:C1793">A1730&amp;" - "&amp;B1730</f>
        <v>N05 - Parks, Recreation &amp; Leisure Facilities</v>
      </c>
      <c r="D1730" s="22"/>
      <c r="E1730" s="22" t="s">
        <v>1644</v>
      </c>
      <c r="F1730" s="22"/>
    </row>
    <row r="1731" spans="1:6" ht="11.25">
      <c r="A1731" s="18" t="s">
        <v>2674</v>
      </c>
      <c r="B1731" s="24" t="s">
        <v>2675</v>
      </c>
      <c r="C1731" s="24" t="str">
        <f t="shared" si="27"/>
        <v>N05.02 - Golf Courses</v>
      </c>
      <c r="D1731" s="22"/>
      <c r="E1731" s="22" t="s">
        <v>1644</v>
      </c>
      <c r="F1731" s="22"/>
    </row>
    <row r="1732" spans="1:6" ht="11.25">
      <c r="A1732" s="18" t="s">
        <v>2676</v>
      </c>
      <c r="B1732" s="24" t="s">
        <v>2677</v>
      </c>
      <c r="C1732" s="24" t="str">
        <f t="shared" si="27"/>
        <v>N05.03 - Public Parks &amp; Recreational Trails</v>
      </c>
      <c r="D1732" s="22"/>
      <c r="E1732" s="22" t="s">
        <v>1644</v>
      </c>
      <c r="F1732" s="22"/>
    </row>
    <row r="1733" spans="1:6" ht="11.25">
      <c r="A1733" s="18" t="s">
        <v>2678</v>
      </c>
      <c r="B1733" s="24" t="s">
        <v>2679</v>
      </c>
      <c r="C1733" s="24" t="str">
        <f t="shared" si="27"/>
        <v>N05.04 - Recreation Centers</v>
      </c>
      <c r="D1733" s="22"/>
      <c r="E1733" s="22" t="s">
        <v>1644</v>
      </c>
      <c r="F1733" s="22"/>
    </row>
    <row r="1734" spans="1:6" ht="11.25">
      <c r="A1734" s="18" t="s">
        <v>2680</v>
      </c>
      <c r="B1734" s="24" t="s">
        <v>2681</v>
      </c>
      <c r="C1734" s="24" t="str">
        <f t="shared" si="27"/>
        <v>N05.05 - Swimming Facilities</v>
      </c>
      <c r="D1734" s="22"/>
      <c r="E1734" s="22" t="s">
        <v>1644</v>
      </c>
      <c r="F1734" s="22"/>
    </row>
    <row r="1735" spans="1:6" ht="11.25">
      <c r="A1735" s="18" t="s">
        <v>2682</v>
      </c>
      <c r="B1735" s="24" t="s">
        <v>2683</v>
      </c>
      <c r="C1735" s="24" t="str">
        <f t="shared" si="27"/>
        <v>N06 - Physical Fitness</v>
      </c>
      <c r="D1735" s="22"/>
      <c r="E1735" s="22" t="s">
        <v>1644</v>
      </c>
      <c r="F1735" s="22"/>
    </row>
    <row r="1736" spans="1:6" ht="11.25">
      <c r="A1736" s="18" t="s">
        <v>2684</v>
      </c>
      <c r="B1736" s="24" t="s">
        <v>2685</v>
      </c>
      <c r="C1736" s="24" t="str">
        <f t="shared" si="27"/>
        <v>N07 - Sports Competitions</v>
      </c>
      <c r="D1736" s="22"/>
      <c r="E1736" s="22" t="s">
        <v>1644</v>
      </c>
      <c r="F1736" s="22"/>
    </row>
    <row r="1737" spans="1:6" ht="11.25">
      <c r="A1737" s="18" t="s">
        <v>2686</v>
      </c>
      <c r="B1737" s="24" t="s">
        <v>2687</v>
      </c>
      <c r="C1737" s="24" t="str">
        <f t="shared" si="27"/>
        <v>N07.02 - Intercollegiate Sports Competitions</v>
      </c>
      <c r="D1737" s="22"/>
      <c r="E1737" s="22" t="s">
        <v>1644</v>
      </c>
      <c r="F1737" s="22"/>
    </row>
    <row r="1738" spans="1:6" ht="11.25">
      <c r="A1738" s="18" t="s">
        <v>2688</v>
      </c>
      <c r="B1738" s="24" t="s">
        <v>2689</v>
      </c>
      <c r="C1738" s="24" t="str">
        <f t="shared" si="27"/>
        <v>N07.03 - Olympics &amp; Related International Competitions</v>
      </c>
      <c r="D1738" s="22"/>
      <c r="E1738" s="22" t="s">
        <v>1644</v>
      </c>
      <c r="F1738" s="22"/>
    </row>
    <row r="1739" spans="1:6" ht="11.25">
      <c r="A1739" s="18" t="s">
        <v>2690</v>
      </c>
      <c r="B1739" s="24" t="s">
        <v>2691</v>
      </c>
      <c r="C1739" s="24" t="str">
        <f t="shared" si="27"/>
        <v>N07.04 - Special Olympics Programs</v>
      </c>
      <c r="D1739" s="22"/>
      <c r="E1739" s="22" t="s">
        <v>1644</v>
      </c>
      <c r="F1739" s="22"/>
    </row>
    <row r="1740" spans="1:6" ht="11.25">
      <c r="A1740" s="18" t="s">
        <v>2692</v>
      </c>
      <c r="B1740" s="24" t="s">
        <v>2693</v>
      </c>
      <c r="C1740" s="24" t="str">
        <f t="shared" si="27"/>
        <v>O01 - Youth Development, General/Other</v>
      </c>
      <c r="D1740" s="22"/>
      <c r="E1740" s="22" t="s">
        <v>1644</v>
      </c>
      <c r="F1740" s="22"/>
    </row>
    <row r="1741" spans="1:6" ht="11.25">
      <c r="A1741" s="18" t="s">
        <v>2694</v>
      </c>
      <c r="B1741" s="24" t="s">
        <v>2695</v>
      </c>
      <c r="C1741" s="24" t="str">
        <f t="shared" si="27"/>
        <v>O04 - Youth Agriculture</v>
      </c>
      <c r="D1741" s="22"/>
      <c r="E1741" s="22" t="s">
        <v>1644</v>
      </c>
      <c r="F1741" s="22"/>
    </row>
    <row r="1742" spans="1:6" ht="11.25">
      <c r="A1742" s="18" t="s">
        <v>2696</v>
      </c>
      <c r="B1742" s="24" t="s">
        <v>2697</v>
      </c>
      <c r="C1742" s="24" t="str">
        <f t="shared" si="27"/>
        <v>O05 - Youth Business</v>
      </c>
      <c r="D1742" s="22"/>
      <c r="E1742" s="22" t="s">
        <v>1644</v>
      </c>
      <c r="F1742" s="22"/>
    </row>
    <row r="1743" spans="1:6" ht="11.25">
      <c r="A1743" s="18" t="s">
        <v>2698</v>
      </c>
      <c r="B1743" s="24" t="s">
        <v>2699</v>
      </c>
      <c r="C1743" s="24" t="str">
        <f t="shared" si="27"/>
        <v>O06 - Youth Citizenship</v>
      </c>
      <c r="D1743" s="22"/>
      <c r="E1743" s="22" t="s">
        <v>1644</v>
      </c>
      <c r="F1743" s="22"/>
    </row>
    <row r="1744" spans="1:6" ht="11.25">
      <c r="A1744" s="18" t="s">
        <v>2700</v>
      </c>
      <c r="B1744" s="24" t="s">
        <v>2701</v>
      </c>
      <c r="C1744" s="24" t="str">
        <f t="shared" si="27"/>
        <v>O08 - Youth Leadership</v>
      </c>
      <c r="D1744" s="22"/>
      <c r="E1744" s="22" t="s">
        <v>1644</v>
      </c>
      <c r="F1744" s="22"/>
    </row>
    <row r="1745" spans="1:6" ht="11.25">
      <c r="A1745" s="18" t="s">
        <v>2702</v>
      </c>
      <c r="B1745" s="24" t="s">
        <v>3352</v>
      </c>
      <c r="C1745" s="24" t="str">
        <f t="shared" si="27"/>
        <v>P01 - Human Services, General/Other</v>
      </c>
      <c r="D1745" s="22"/>
      <c r="E1745" s="22" t="s">
        <v>1644</v>
      </c>
      <c r="F1745" s="22"/>
    </row>
    <row r="1746" spans="1:6" ht="11.25">
      <c r="A1746" s="18" t="s">
        <v>3353</v>
      </c>
      <c r="B1746" s="24" t="s">
        <v>3354</v>
      </c>
      <c r="C1746" s="24" t="str">
        <f t="shared" si="27"/>
        <v>P02 - Children &amp; Youth Services</v>
      </c>
      <c r="D1746" s="22"/>
      <c r="E1746" s="22" t="s">
        <v>1644</v>
      </c>
      <c r="F1746" s="22"/>
    </row>
    <row r="1747" spans="1:6" ht="11.25">
      <c r="A1747" s="18" t="s">
        <v>3355</v>
      </c>
      <c r="B1747" s="24" t="s">
        <v>3356</v>
      </c>
      <c r="C1747" s="24" t="str">
        <f t="shared" si="27"/>
        <v>P02.02 - Adoption</v>
      </c>
      <c r="D1747" s="22"/>
      <c r="E1747" s="22" t="s">
        <v>1644</v>
      </c>
      <c r="F1747" s="22"/>
    </row>
    <row r="1748" spans="1:6" ht="11.25">
      <c r="A1748" s="18" t="s">
        <v>3357</v>
      </c>
      <c r="B1748" s="24" t="s">
        <v>3358</v>
      </c>
      <c r="C1748" s="24" t="str">
        <f t="shared" si="27"/>
        <v>P02.03 - Child Care</v>
      </c>
      <c r="D1748" s="22"/>
      <c r="E1748" s="22" t="s">
        <v>1644</v>
      </c>
      <c r="F1748" s="22"/>
    </row>
    <row r="1749" spans="1:6" ht="11.25">
      <c r="A1749" s="18" t="s">
        <v>3359</v>
      </c>
      <c r="B1749" s="24" t="s">
        <v>3360</v>
      </c>
      <c r="C1749" s="24" t="str">
        <f t="shared" si="27"/>
        <v>P02.04 - Children's Protective Services</v>
      </c>
      <c r="D1749" s="22"/>
      <c r="E1749" s="22" t="s">
        <v>1644</v>
      </c>
      <c r="F1749" s="22"/>
    </row>
    <row r="1750" spans="1:6" ht="11.25">
      <c r="A1750" s="18" t="s">
        <v>3361</v>
      </c>
      <c r="B1750" s="24" t="s">
        <v>3362</v>
      </c>
      <c r="C1750" s="24" t="str">
        <f t="shared" si="27"/>
        <v>P02.06 - Foster Care</v>
      </c>
      <c r="D1750" s="22"/>
      <c r="E1750" s="22" t="s">
        <v>1644</v>
      </c>
      <c r="F1750" s="22"/>
    </row>
    <row r="1751" spans="1:6" ht="11.25">
      <c r="A1751" s="18" t="s">
        <v>3363</v>
      </c>
      <c r="B1751" s="24" t="s">
        <v>955</v>
      </c>
      <c r="C1751" s="24" t="str">
        <f t="shared" si="27"/>
        <v>P03 - Emergency Assistance</v>
      </c>
      <c r="D1751" s="22"/>
      <c r="E1751" s="22" t="s">
        <v>1644</v>
      </c>
      <c r="F1751" s="22"/>
    </row>
    <row r="1752" spans="1:6" ht="11.25">
      <c r="A1752" s="18" t="s">
        <v>956</v>
      </c>
      <c r="B1752" s="24" t="s">
        <v>957</v>
      </c>
      <c r="C1752" s="24" t="str">
        <f t="shared" si="27"/>
        <v>P03.02 - Holiday Assistance</v>
      </c>
      <c r="D1752" s="22"/>
      <c r="E1752" s="22" t="s">
        <v>1644</v>
      </c>
      <c r="F1752" s="22"/>
    </row>
    <row r="1753" spans="1:6" ht="11.25">
      <c r="A1753" s="18" t="s">
        <v>958</v>
      </c>
      <c r="B1753" s="24" t="s">
        <v>959</v>
      </c>
      <c r="C1753" s="24" t="str">
        <f t="shared" si="27"/>
        <v>P03.03 - Household Goods Provision</v>
      </c>
      <c r="D1753" s="22"/>
      <c r="E1753" s="22" t="s">
        <v>1644</v>
      </c>
      <c r="F1753" s="22"/>
    </row>
    <row r="1754" spans="1:6" ht="11.25">
      <c r="A1754" s="18" t="s">
        <v>960</v>
      </c>
      <c r="B1754" s="24" t="s">
        <v>961</v>
      </c>
      <c r="C1754" s="24" t="str">
        <f t="shared" si="27"/>
        <v>P03.04 - Personal Goods Provision</v>
      </c>
      <c r="D1754" s="22"/>
      <c r="E1754" s="22" t="s">
        <v>1644</v>
      </c>
      <c r="F1754" s="22"/>
    </row>
    <row r="1755" spans="1:6" ht="11.25">
      <c r="A1755" s="18" t="s">
        <v>962</v>
      </c>
      <c r="B1755" s="24" t="s">
        <v>963</v>
      </c>
      <c r="C1755" s="24" t="str">
        <f t="shared" si="27"/>
        <v>P03.05 - Temporary Financial Aid</v>
      </c>
      <c r="D1755" s="22"/>
      <c r="E1755" s="22" t="s">
        <v>1644</v>
      </c>
      <c r="F1755" s="22"/>
    </row>
    <row r="1756" spans="1:6" ht="11.25">
      <c r="A1756" s="18" t="s">
        <v>964</v>
      </c>
      <c r="B1756" s="24" t="s">
        <v>965</v>
      </c>
      <c r="C1756" s="24" t="str">
        <f t="shared" si="27"/>
        <v>P04 - Family-Based Services</v>
      </c>
      <c r="D1756" s="22"/>
      <c r="E1756" s="22" t="s">
        <v>1644</v>
      </c>
      <c r="F1756" s="22"/>
    </row>
    <row r="1757" spans="1:6" ht="11.25">
      <c r="A1757" s="18" t="s">
        <v>966</v>
      </c>
      <c r="B1757" s="24" t="s">
        <v>967</v>
      </c>
      <c r="C1757" s="24" t="str">
        <f t="shared" si="27"/>
        <v>P04.02 - Family Preservation</v>
      </c>
      <c r="D1757" s="22"/>
      <c r="E1757" s="22" t="s">
        <v>1644</v>
      </c>
      <c r="F1757" s="22"/>
    </row>
    <row r="1758" spans="1:6" ht="11.25">
      <c r="A1758" s="18" t="s">
        <v>968</v>
      </c>
      <c r="B1758" s="24" t="s">
        <v>969</v>
      </c>
      <c r="C1758" s="24" t="str">
        <f t="shared" si="27"/>
        <v>P04.03 - Family Services for Adolescent Parents</v>
      </c>
      <c r="D1758" s="22"/>
      <c r="E1758" s="22" t="s">
        <v>1644</v>
      </c>
      <c r="F1758" s="22"/>
    </row>
    <row r="1759" spans="1:6" ht="11.25">
      <c r="A1759" s="18" t="s">
        <v>970</v>
      </c>
      <c r="B1759" s="24" t="s">
        <v>971</v>
      </c>
      <c r="C1759" s="24" t="str">
        <f t="shared" si="27"/>
        <v>P04.04 - Parenting Education</v>
      </c>
      <c r="D1759" s="22"/>
      <c r="E1759" s="22" t="s">
        <v>1644</v>
      </c>
      <c r="F1759" s="22"/>
    </row>
    <row r="1760" spans="1:6" ht="11.25">
      <c r="A1760" s="18" t="s">
        <v>972</v>
      </c>
      <c r="B1760" s="24" t="s">
        <v>973</v>
      </c>
      <c r="C1760" s="24" t="str">
        <f t="shared" si="27"/>
        <v>P04.05 - Programs for Single Parents</v>
      </c>
      <c r="D1760" s="22"/>
      <c r="E1760" s="22" t="s">
        <v>1644</v>
      </c>
      <c r="F1760" s="22"/>
    </row>
    <row r="1761" spans="1:6" ht="11.25">
      <c r="A1761" s="18" t="s">
        <v>974</v>
      </c>
      <c r="B1761" s="24" t="s">
        <v>975</v>
      </c>
      <c r="C1761" s="24" t="str">
        <f t="shared" si="27"/>
        <v>P05 - Personal Social Services</v>
      </c>
      <c r="D1761" s="22"/>
      <c r="E1761" s="22" t="s">
        <v>1644</v>
      </c>
      <c r="F1761" s="22"/>
    </row>
    <row r="1762" spans="1:6" ht="11.25">
      <c r="A1762" s="18" t="s">
        <v>976</v>
      </c>
      <c r="B1762" s="24" t="s">
        <v>977</v>
      </c>
      <c r="C1762" s="24" t="str">
        <f t="shared" si="27"/>
        <v>P05.02 - Burial &amp; Cemetery Services</v>
      </c>
      <c r="D1762" s="22"/>
      <c r="E1762" s="22" t="s">
        <v>1644</v>
      </c>
      <c r="F1762" s="22"/>
    </row>
    <row r="1763" spans="1:6" ht="11.25">
      <c r="A1763" s="18" t="s">
        <v>978</v>
      </c>
      <c r="B1763" s="24" t="s">
        <v>979</v>
      </c>
      <c r="C1763" s="24" t="str">
        <f t="shared" si="27"/>
        <v>P05.03 - Case Management</v>
      </c>
      <c r="D1763" s="22"/>
      <c r="E1763" s="22" t="s">
        <v>1644</v>
      </c>
      <c r="F1763" s="22"/>
    </row>
    <row r="1764" spans="1:6" ht="11.25">
      <c r="A1764" s="18" t="s">
        <v>980</v>
      </c>
      <c r="B1764" s="24" t="s">
        <v>981</v>
      </c>
      <c r="C1764" s="24" t="str">
        <f t="shared" si="27"/>
        <v>P05.04 - Companionship</v>
      </c>
      <c r="D1764" s="22"/>
      <c r="E1764" s="22" t="s">
        <v>1644</v>
      </c>
      <c r="F1764" s="22"/>
    </row>
    <row r="1765" spans="1:6" ht="11.25">
      <c r="A1765" s="18" t="s">
        <v>982</v>
      </c>
      <c r="B1765" s="24" t="s">
        <v>983</v>
      </c>
      <c r="C1765" s="24" t="str">
        <f t="shared" si="27"/>
        <v>P05.15 - Financial Counseling</v>
      </c>
      <c r="D1765" s="22"/>
      <c r="E1765" s="22" t="s">
        <v>1644</v>
      </c>
      <c r="F1765" s="22"/>
    </row>
    <row r="1766" spans="1:6" ht="11.25">
      <c r="A1766" s="18" t="s">
        <v>984</v>
      </c>
      <c r="B1766" s="24" t="s">
        <v>985</v>
      </c>
      <c r="C1766" s="24" t="str">
        <f t="shared" si="27"/>
        <v>P05.16 - In-Home Assistance</v>
      </c>
      <c r="D1766" s="22"/>
      <c r="E1766" s="22" t="s">
        <v>1644</v>
      </c>
      <c r="F1766" s="22"/>
    </row>
    <row r="1767" spans="1:6" ht="11.25">
      <c r="A1767" s="18" t="s">
        <v>986</v>
      </c>
      <c r="B1767" s="24" t="s">
        <v>987</v>
      </c>
      <c r="C1767" s="24" t="str">
        <f t="shared" si="27"/>
        <v>P05.17 - Information &amp; Referral</v>
      </c>
      <c r="D1767" s="22"/>
      <c r="E1767" s="22" t="s">
        <v>1644</v>
      </c>
      <c r="F1767" s="22"/>
    </row>
    <row r="1768" spans="1:6" ht="11.25">
      <c r="A1768" s="18" t="s">
        <v>988</v>
      </c>
      <c r="B1768" s="24" t="s">
        <v>989</v>
      </c>
      <c r="C1768" s="24" t="str">
        <f t="shared" si="27"/>
        <v>P05.18 - Mentoring</v>
      </c>
      <c r="D1768" s="22"/>
      <c r="E1768" s="22" t="s">
        <v>1644</v>
      </c>
      <c r="F1768" s="22"/>
    </row>
    <row r="1769" spans="1:6" ht="11.25">
      <c r="A1769" s="18" t="s">
        <v>990</v>
      </c>
      <c r="B1769" s="24" t="s">
        <v>991</v>
      </c>
      <c r="C1769" s="24" t="str">
        <f t="shared" si="27"/>
        <v>P05.19 - Personal Enrichment</v>
      </c>
      <c r="D1769" s="22"/>
      <c r="E1769" s="22" t="s">
        <v>1644</v>
      </c>
      <c r="F1769" s="22"/>
    </row>
    <row r="1770" spans="1:6" ht="11.25">
      <c r="A1770" s="18" t="s">
        <v>992</v>
      </c>
      <c r="B1770" s="24" t="s">
        <v>993</v>
      </c>
      <c r="C1770" s="24" t="str">
        <f t="shared" si="27"/>
        <v>P05.20 - Respite Care</v>
      </c>
      <c r="D1770" s="22"/>
      <c r="E1770" s="22" t="s">
        <v>1644</v>
      </c>
      <c r="F1770" s="22"/>
    </row>
    <row r="1771" spans="1:6" ht="11.25">
      <c r="A1771" s="18" t="s">
        <v>994</v>
      </c>
      <c r="B1771" s="24" t="s">
        <v>995</v>
      </c>
      <c r="C1771" s="24" t="str">
        <f t="shared" si="27"/>
        <v>P05.21 - Thrift Shop Operation</v>
      </c>
      <c r="D1771" s="22"/>
      <c r="E1771" s="22" t="s">
        <v>1644</v>
      </c>
      <c r="F1771" s="22"/>
    </row>
    <row r="1772" spans="1:6" ht="11.25">
      <c r="A1772" s="18" t="s">
        <v>996</v>
      </c>
      <c r="B1772" s="24" t="s">
        <v>997</v>
      </c>
      <c r="C1772" s="24" t="str">
        <f t="shared" si="27"/>
        <v>P05.22 - Transportation Assistance</v>
      </c>
      <c r="D1772" s="22"/>
      <c r="E1772" s="22" t="s">
        <v>1644</v>
      </c>
      <c r="F1772" s="22"/>
    </row>
    <row r="1773" spans="1:6" ht="11.25">
      <c r="A1773" s="18" t="s">
        <v>998</v>
      </c>
      <c r="B1773" s="24" t="s">
        <v>999</v>
      </c>
      <c r="C1773" s="24" t="str">
        <f t="shared" si="27"/>
        <v>P05.23 - Travelers' Assistance</v>
      </c>
      <c r="D1773" s="22"/>
      <c r="E1773" s="22" t="s">
        <v>1644</v>
      </c>
      <c r="F1773" s="22"/>
    </row>
    <row r="1774" spans="1:6" ht="11.25">
      <c r="A1774" s="18" t="s">
        <v>1000</v>
      </c>
      <c r="B1774" s="24" t="s">
        <v>1001</v>
      </c>
      <c r="C1774" s="24" t="str">
        <f t="shared" si="27"/>
        <v>P06 - Residential Care</v>
      </c>
      <c r="D1774" s="22"/>
      <c r="E1774" s="22" t="s">
        <v>1644</v>
      </c>
      <c r="F1774" s="22"/>
    </row>
    <row r="1775" spans="1:6" ht="11.25">
      <c r="A1775" s="18" t="s">
        <v>1002</v>
      </c>
      <c r="B1775" s="24" t="s">
        <v>1003</v>
      </c>
      <c r="C1775" s="24" t="str">
        <f t="shared" si="27"/>
        <v>P06.02 - Residential Care for Dependent Children</v>
      </c>
      <c r="D1775" s="22"/>
      <c r="E1775" s="22" t="s">
        <v>1644</v>
      </c>
      <c r="F1775" s="22"/>
    </row>
    <row r="1776" spans="1:6" ht="11.25">
      <c r="A1776" s="18" t="s">
        <v>1004</v>
      </c>
      <c r="B1776" s="24" t="s">
        <v>1005</v>
      </c>
      <c r="C1776" s="24" t="str">
        <f t="shared" si="27"/>
        <v>P06.03 - Residential Care for Individuals with Disabilities</v>
      </c>
      <c r="D1776" s="22"/>
      <c r="E1776" s="22" t="s">
        <v>1644</v>
      </c>
      <c r="F1776" s="22"/>
    </row>
    <row r="1777" spans="1:6" ht="11.25">
      <c r="A1777" s="18" t="s">
        <v>1006</v>
      </c>
      <c r="B1777" s="24" t="s">
        <v>1007</v>
      </c>
      <c r="C1777" s="24" t="str">
        <f t="shared" si="27"/>
        <v>P06.04 - Senior Residential Facilities Programs</v>
      </c>
      <c r="D1777" s="22"/>
      <c r="E1777" s="22" t="s">
        <v>1644</v>
      </c>
      <c r="F1777" s="22"/>
    </row>
    <row r="1778" spans="1:6" ht="11.25">
      <c r="A1778" s="18" t="s">
        <v>1008</v>
      </c>
      <c r="B1778" s="24" t="s">
        <v>1009</v>
      </c>
      <c r="C1778" s="24" t="str">
        <f t="shared" si="27"/>
        <v>P11 - Services for Specific Populations</v>
      </c>
      <c r="D1778" s="22"/>
      <c r="E1778" s="22" t="s">
        <v>1644</v>
      </c>
      <c r="F1778" s="22"/>
    </row>
    <row r="1779" spans="1:6" ht="11.25">
      <c r="A1779" s="18" t="s">
        <v>1010</v>
      </c>
      <c r="B1779" s="24" t="s">
        <v>1011</v>
      </c>
      <c r="C1779" s="24" t="str">
        <f t="shared" si="27"/>
        <v>P11.02 - Senior Services</v>
      </c>
      <c r="D1779" s="22"/>
      <c r="E1779" s="22" t="s">
        <v>1644</v>
      </c>
      <c r="F1779" s="22"/>
    </row>
    <row r="1780" spans="1:6" ht="11.25">
      <c r="A1780" s="18" t="s">
        <v>1012</v>
      </c>
      <c r="B1780" s="24" t="s">
        <v>1013</v>
      </c>
      <c r="C1780" s="24" t="str">
        <f t="shared" si="27"/>
        <v>P11.03 - Services for Individuals with Disabilities</v>
      </c>
      <c r="D1780" s="22"/>
      <c r="E1780" s="22" t="s">
        <v>1644</v>
      </c>
      <c r="F1780" s="22"/>
    </row>
    <row r="1781" spans="1:6" ht="11.25">
      <c r="A1781" s="18" t="s">
        <v>1014</v>
      </c>
      <c r="B1781" s="24" t="s">
        <v>1015</v>
      </c>
      <c r="C1781" s="24" t="str">
        <f t="shared" si="27"/>
        <v>P11.04 - Services for the Homeless</v>
      </c>
      <c r="D1781" s="22"/>
      <c r="E1781" s="22" t="s">
        <v>1644</v>
      </c>
      <c r="F1781" s="22"/>
    </row>
    <row r="1782" spans="1:6" ht="11.25">
      <c r="A1782" s="18" t="s">
        <v>1016</v>
      </c>
      <c r="B1782" s="24" t="s">
        <v>1017</v>
      </c>
      <c r="C1782" s="24" t="str">
        <f t="shared" si="27"/>
        <v>P11.05 - Services for Ethnic &amp; Immigrant Groups</v>
      </c>
      <c r="D1782" s="22"/>
      <c r="E1782" s="22" t="s">
        <v>1644</v>
      </c>
      <c r="F1782" s="22"/>
    </row>
    <row r="1783" spans="1:6" ht="11.25">
      <c r="A1783" s="18" t="s">
        <v>1018</v>
      </c>
      <c r="B1783" s="24" t="s">
        <v>1019</v>
      </c>
      <c r="C1783" s="24" t="str">
        <f t="shared" si="27"/>
        <v>Q01 - International, Foreign Affairs &amp; National Security, General/Other</v>
      </c>
      <c r="D1783" s="22"/>
      <c r="E1783" s="22" t="s">
        <v>1644</v>
      </c>
      <c r="F1783" s="22"/>
    </row>
    <row r="1784" spans="1:6" ht="11.25">
      <c r="A1784" s="18" t="s">
        <v>1020</v>
      </c>
      <c r="B1784" s="24" t="s">
        <v>1021</v>
      </c>
      <c r="C1784" s="24" t="str">
        <f t="shared" si="27"/>
        <v>Q02 - International Development</v>
      </c>
      <c r="D1784" s="22"/>
      <c r="E1784" s="22" t="s">
        <v>1644</v>
      </c>
      <c r="F1784" s="22"/>
    </row>
    <row r="1785" spans="1:6" ht="11.25">
      <c r="A1785" s="18" t="s">
        <v>1022</v>
      </c>
      <c r="B1785" s="24" t="s">
        <v>1023</v>
      </c>
      <c r="C1785" s="24" t="str">
        <f t="shared" si="27"/>
        <v>Q02.02 - International Agricultural Assistance</v>
      </c>
      <c r="D1785" s="22"/>
      <c r="E1785" s="22" t="s">
        <v>1644</v>
      </c>
      <c r="F1785" s="22"/>
    </row>
    <row r="1786" spans="1:6" ht="11.25">
      <c r="A1786" s="18" t="s">
        <v>1024</v>
      </c>
      <c r="B1786" s="24" t="s">
        <v>1025</v>
      </c>
      <c r="C1786" s="24" t="str">
        <f t="shared" si="27"/>
        <v>Q02.03 - International Economic Assistance</v>
      </c>
      <c r="D1786" s="22"/>
      <c r="E1786" s="22" t="s">
        <v>1644</v>
      </c>
      <c r="F1786" s="22"/>
    </row>
    <row r="1787" spans="1:6" ht="11.25">
      <c r="A1787" s="18" t="s">
        <v>1026</v>
      </c>
      <c r="B1787" s="24" t="s">
        <v>2987</v>
      </c>
      <c r="C1787" s="24" t="str">
        <f t="shared" si="27"/>
        <v>Q02.04 - International Education Assistance</v>
      </c>
      <c r="D1787" s="22"/>
      <c r="E1787" s="22" t="s">
        <v>1644</v>
      </c>
      <c r="F1787" s="22"/>
    </row>
    <row r="1788" spans="1:6" ht="11.25">
      <c r="A1788" s="18" t="s">
        <v>2988</v>
      </c>
      <c r="B1788" s="24" t="s">
        <v>2989</v>
      </c>
      <c r="C1788" s="24" t="str">
        <f t="shared" si="27"/>
        <v>Q02.05 - International Health Care Assistance</v>
      </c>
      <c r="D1788" s="22"/>
      <c r="E1788" s="22" t="s">
        <v>1644</v>
      </c>
      <c r="F1788" s="22"/>
    </row>
    <row r="1789" spans="1:6" ht="11.25">
      <c r="A1789" s="18" t="s">
        <v>2990</v>
      </c>
      <c r="B1789" s="24" t="s">
        <v>2991</v>
      </c>
      <c r="C1789" s="24" t="str">
        <f t="shared" si="27"/>
        <v>Q02.06 - International Scientific &amp; Technical Assistance</v>
      </c>
      <c r="D1789" s="22"/>
      <c r="E1789" s="22" t="s">
        <v>1644</v>
      </c>
      <c r="F1789" s="22"/>
    </row>
    <row r="1790" spans="1:6" ht="11.25">
      <c r="A1790" s="18" t="s">
        <v>2992</v>
      </c>
      <c r="B1790" s="24" t="s">
        <v>2993</v>
      </c>
      <c r="C1790" s="24" t="str">
        <f t="shared" si="27"/>
        <v>Q03 - International Human Rights</v>
      </c>
      <c r="D1790" s="22"/>
      <c r="E1790" s="22" t="s">
        <v>1644</v>
      </c>
      <c r="F1790" s="22"/>
    </row>
    <row r="1791" spans="1:6" ht="11.25">
      <c r="A1791" s="18" t="s">
        <v>2994</v>
      </c>
      <c r="B1791" s="24" t="s">
        <v>2995</v>
      </c>
      <c r="C1791" s="24" t="str">
        <f t="shared" si="27"/>
        <v>Q03.02 - Migration/Refugee Rights</v>
      </c>
      <c r="D1791" s="22"/>
      <c r="E1791" s="22" t="s">
        <v>1644</v>
      </c>
      <c r="F1791" s="22"/>
    </row>
    <row r="1792" spans="1:6" ht="11.25">
      <c r="A1792" s="18" t="s">
        <v>2996</v>
      </c>
      <c r="B1792" s="24" t="s">
        <v>2997</v>
      </c>
      <c r="C1792" s="24" t="str">
        <f t="shared" si="27"/>
        <v>Q04 - International Peace &amp; Security</v>
      </c>
      <c r="D1792" s="22"/>
      <c r="E1792" s="22" t="s">
        <v>1644</v>
      </c>
      <c r="F1792" s="22"/>
    </row>
    <row r="1793" spans="1:6" ht="11.25">
      <c r="A1793" s="18" t="s">
        <v>2998</v>
      </c>
      <c r="B1793" s="24" t="s">
        <v>2999</v>
      </c>
      <c r="C1793" s="24" t="str">
        <f t="shared" si="27"/>
        <v>Q04.02 - Arms Control</v>
      </c>
      <c r="D1793" s="22"/>
      <c r="E1793" s="22" t="s">
        <v>1644</v>
      </c>
      <c r="F1793" s="22"/>
    </row>
    <row r="1794" spans="1:6" ht="11.25">
      <c r="A1794" s="18" t="s">
        <v>3000</v>
      </c>
      <c r="B1794" s="24" t="s">
        <v>2657</v>
      </c>
      <c r="C1794" s="24" t="str">
        <f aca="true" t="shared" si="28" ref="C1794:C1857">A1794&amp;" - "&amp;B1794</f>
        <v>Q04.03 - National Security</v>
      </c>
      <c r="D1794" s="22"/>
      <c r="E1794" s="22" t="s">
        <v>1644</v>
      </c>
      <c r="F1794" s="22"/>
    </row>
    <row r="1795" spans="1:6" ht="11.25">
      <c r="A1795" s="18" t="s">
        <v>3001</v>
      </c>
      <c r="B1795" s="24" t="s">
        <v>3002</v>
      </c>
      <c r="C1795" s="24" t="str">
        <f t="shared" si="28"/>
        <v>Q05 - International Relations</v>
      </c>
      <c r="D1795" s="22"/>
      <c r="E1795" s="22" t="s">
        <v>1644</v>
      </c>
      <c r="F1795" s="22"/>
    </row>
    <row r="1796" spans="1:6" ht="11.25">
      <c r="A1796" s="18" t="s">
        <v>3003</v>
      </c>
      <c r="B1796" s="24" t="s">
        <v>3004</v>
      </c>
      <c r="C1796" s="24" t="str">
        <f t="shared" si="28"/>
        <v>Q05.02 - Democratic Values Promotion</v>
      </c>
      <c r="D1796" s="22"/>
      <c r="E1796" s="22" t="s">
        <v>1644</v>
      </c>
      <c r="F1796" s="22"/>
    </row>
    <row r="1797" spans="1:6" ht="11.25">
      <c r="A1797" s="18" t="s">
        <v>3005</v>
      </c>
      <c r="B1797" s="24" t="s">
        <v>3006</v>
      </c>
      <c r="C1797" s="24" t="str">
        <f t="shared" si="28"/>
        <v>Q05.04 - International Exchange</v>
      </c>
      <c r="D1797" s="22"/>
      <c r="E1797" s="22" t="s">
        <v>1644</v>
      </c>
      <c r="F1797" s="22"/>
    </row>
    <row r="1798" spans="1:6" ht="11.25">
      <c r="A1798" s="18" t="s">
        <v>3007</v>
      </c>
      <c r="B1798" s="24" t="s">
        <v>3500</v>
      </c>
      <c r="C1798" s="24" t="str">
        <f t="shared" si="28"/>
        <v>Q05.05 - International Trade</v>
      </c>
      <c r="D1798" s="22"/>
      <c r="E1798" s="22" t="s">
        <v>1644</v>
      </c>
      <c r="F1798" s="22"/>
    </row>
    <row r="1799" spans="1:6" ht="11.25">
      <c r="A1799" s="18" t="s">
        <v>3501</v>
      </c>
      <c r="B1799" s="24" t="s">
        <v>3502</v>
      </c>
      <c r="C1799" s="24" t="str">
        <f t="shared" si="28"/>
        <v>Q06 - International Relief</v>
      </c>
      <c r="D1799" s="22"/>
      <c r="E1799" s="22" t="s">
        <v>1644</v>
      </c>
      <c r="F1799" s="22"/>
    </row>
    <row r="1800" spans="1:6" ht="11.25">
      <c r="A1800" s="18" t="s">
        <v>3503</v>
      </c>
      <c r="B1800" s="24" t="s">
        <v>3504</v>
      </c>
      <c r="C1800" s="24" t="str">
        <f t="shared" si="28"/>
        <v>Q06.02 - International Children's Relief</v>
      </c>
      <c r="D1800" s="22"/>
      <c r="E1800" s="22" t="s">
        <v>1644</v>
      </c>
      <c r="F1800" s="22"/>
    </row>
    <row r="1801" spans="1:6" ht="11.25">
      <c r="A1801" s="18" t="s">
        <v>3505</v>
      </c>
      <c r="B1801" s="24" t="s">
        <v>3506</v>
      </c>
      <c r="C1801" s="24" t="str">
        <f t="shared" si="28"/>
        <v>Q06.03 - Refugee Relief</v>
      </c>
      <c r="D1801" s="22"/>
      <c r="E1801" s="22" t="s">
        <v>1644</v>
      </c>
      <c r="F1801" s="22"/>
    </row>
    <row r="1802" spans="1:6" ht="11.25">
      <c r="A1802" s="18" t="s">
        <v>3507</v>
      </c>
      <c r="B1802" s="24" t="s">
        <v>3508</v>
      </c>
      <c r="C1802" s="24" t="str">
        <f t="shared" si="28"/>
        <v>R01 - Civil Rights, Social Action &amp; Advocacy, General/Other</v>
      </c>
      <c r="D1802" s="22"/>
      <c r="E1802" s="22" t="s">
        <v>1644</v>
      </c>
      <c r="F1802" s="22"/>
    </row>
    <row r="1803" spans="1:6" ht="11.25">
      <c r="A1803" s="18" t="s">
        <v>3509</v>
      </c>
      <c r="B1803" s="24" t="s">
        <v>3510</v>
      </c>
      <c r="C1803" s="24" t="str">
        <f t="shared" si="28"/>
        <v>R02 - Civil Liberties</v>
      </c>
      <c r="D1803" s="22"/>
      <c r="E1803" s="22" t="s">
        <v>1644</v>
      </c>
      <c r="F1803" s="22"/>
    </row>
    <row r="1804" spans="1:6" ht="11.25">
      <c r="A1804" s="18" t="s">
        <v>3511</v>
      </c>
      <c r="B1804" s="24" t="s">
        <v>3512</v>
      </c>
      <c r="C1804" s="24" t="str">
        <f t="shared" si="28"/>
        <v>R02.02 - Censorship, Freedom of Speech &amp; Press</v>
      </c>
      <c r="D1804" s="22"/>
      <c r="E1804" s="22" t="s">
        <v>1644</v>
      </c>
      <c r="F1804" s="22"/>
    </row>
    <row r="1805" spans="1:6" ht="11.25">
      <c r="A1805" s="18" t="s">
        <v>3513</v>
      </c>
      <c r="B1805" s="24" t="s">
        <v>3514</v>
      </c>
      <c r="C1805" s="24" t="str">
        <f t="shared" si="28"/>
        <v>R02.03 - Privacy Rights</v>
      </c>
      <c r="D1805" s="22"/>
      <c r="E1805" s="22" t="s">
        <v>1644</v>
      </c>
      <c r="F1805" s="22"/>
    </row>
    <row r="1806" spans="1:6" ht="11.25">
      <c r="A1806" s="18" t="s">
        <v>3515</v>
      </c>
      <c r="B1806" s="24" t="s">
        <v>3516</v>
      </c>
      <c r="C1806" s="24" t="str">
        <f t="shared" si="28"/>
        <v>R02.04 - Reproductive Rights</v>
      </c>
      <c r="D1806" s="22"/>
      <c r="E1806" s="22" t="s">
        <v>1644</v>
      </c>
      <c r="F1806" s="22"/>
    </row>
    <row r="1807" spans="1:6" ht="11.25">
      <c r="A1807" s="18" t="s">
        <v>3517</v>
      </c>
      <c r="B1807" s="24" t="s">
        <v>3518</v>
      </c>
      <c r="C1807" s="24" t="str">
        <f t="shared" si="28"/>
        <v>R02.05 - Right to Die</v>
      </c>
      <c r="D1807" s="22"/>
      <c r="E1807" s="22" t="s">
        <v>1644</v>
      </c>
      <c r="F1807" s="22"/>
    </row>
    <row r="1808" spans="1:6" ht="11.25">
      <c r="A1808" s="18" t="s">
        <v>3519</v>
      </c>
      <c r="B1808" s="24" t="s">
        <v>3520</v>
      </c>
      <c r="C1808" s="24" t="str">
        <f t="shared" si="28"/>
        <v>R02.06 - Right to Life</v>
      </c>
      <c r="D1808" s="22"/>
      <c r="E1808" s="22" t="s">
        <v>1644</v>
      </c>
      <c r="F1808" s="22"/>
    </row>
    <row r="1809" spans="1:6" ht="11.25">
      <c r="A1809" s="18" t="s">
        <v>3521</v>
      </c>
      <c r="B1809" s="24" t="s">
        <v>3522</v>
      </c>
      <c r="C1809" s="24" t="str">
        <f t="shared" si="28"/>
        <v>R03 - Civil Rights</v>
      </c>
      <c r="D1809" s="22"/>
      <c r="E1809" s="22" t="s">
        <v>1644</v>
      </c>
      <c r="F1809" s="22"/>
    </row>
    <row r="1810" spans="1:6" ht="11.25">
      <c r="A1810" s="18" t="s">
        <v>3523</v>
      </c>
      <c r="B1810" s="24" t="s">
        <v>3524</v>
      </c>
      <c r="C1810" s="24" t="str">
        <f t="shared" si="28"/>
        <v>R03.02 - Children's Rights</v>
      </c>
      <c r="D1810" s="22"/>
      <c r="E1810" s="22" t="s">
        <v>1644</v>
      </c>
      <c r="F1810" s="22"/>
    </row>
    <row r="1811" spans="1:6" ht="11.25">
      <c r="A1811" s="18" t="s">
        <v>3525</v>
      </c>
      <c r="B1811" s="24" t="s">
        <v>3526</v>
      </c>
      <c r="C1811" s="24" t="str">
        <f t="shared" si="28"/>
        <v>R03.03 - Disabled Persons' Rights</v>
      </c>
      <c r="D1811" s="22"/>
      <c r="E1811" s="22" t="s">
        <v>1644</v>
      </c>
      <c r="F1811" s="22"/>
    </row>
    <row r="1812" spans="1:6" ht="11.25">
      <c r="A1812" s="18" t="s">
        <v>3527</v>
      </c>
      <c r="B1812" s="24" t="s">
        <v>3528</v>
      </c>
      <c r="C1812" s="24" t="str">
        <f t="shared" si="28"/>
        <v>R03.04 - Ethnic Groups' Rights &amp; Racial Equality</v>
      </c>
      <c r="D1812" s="22"/>
      <c r="E1812" s="22" t="s">
        <v>1644</v>
      </c>
      <c r="F1812" s="22"/>
    </row>
    <row r="1813" spans="1:6" ht="11.25">
      <c r="A1813" s="18" t="s">
        <v>3529</v>
      </c>
      <c r="B1813" s="24" t="s">
        <v>3530</v>
      </c>
      <c r="C1813" s="24" t="str">
        <f t="shared" si="28"/>
        <v>R03.05 - Immigrants' Rights</v>
      </c>
      <c r="D1813" s="22"/>
      <c r="E1813" s="22" t="s">
        <v>1644</v>
      </c>
      <c r="F1813" s="22"/>
    </row>
    <row r="1814" spans="1:6" ht="11.25">
      <c r="A1814" s="18" t="s">
        <v>3531</v>
      </c>
      <c r="B1814" s="24" t="s">
        <v>3532</v>
      </c>
      <c r="C1814" s="24" t="str">
        <f t="shared" si="28"/>
        <v>R03.06 - Lesbian &amp; Gay Rights</v>
      </c>
      <c r="D1814" s="22"/>
      <c r="E1814" s="22" t="s">
        <v>1644</v>
      </c>
      <c r="F1814" s="22"/>
    </row>
    <row r="1815" spans="1:6" ht="11.25">
      <c r="A1815" s="18" t="s">
        <v>3533</v>
      </c>
      <c r="B1815" s="24" t="s">
        <v>3534</v>
      </c>
      <c r="C1815" s="24" t="str">
        <f t="shared" si="28"/>
        <v>R03.07 - Seniors' Rights</v>
      </c>
      <c r="D1815" s="22"/>
      <c r="E1815" s="22" t="s">
        <v>1644</v>
      </c>
      <c r="F1815" s="22"/>
    </row>
    <row r="1816" spans="1:6" ht="11.25">
      <c r="A1816" s="18" t="s">
        <v>3535</v>
      </c>
      <c r="B1816" s="24" t="s">
        <v>3536</v>
      </c>
      <c r="C1816" s="24" t="str">
        <f t="shared" si="28"/>
        <v>R03.08 - Women's Rights</v>
      </c>
      <c r="D1816" s="22"/>
      <c r="E1816" s="22" t="s">
        <v>1644</v>
      </c>
      <c r="F1816" s="22"/>
    </row>
    <row r="1817" spans="1:6" ht="11.25">
      <c r="A1817" s="18" t="s">
        <v>3537</v>
      </c>
      <c r="B1817" s="24" t="s">
        <v>3538</v>
      </c>
      <c r="C1817" s="24" t="str">
        <f t="shared" si="28"/>
        <v>R04 - Intergroup Relations</v>
      </c>
      <c r="D1817" s="22"/>
      <c r="E1817" s="22" t="s">
        <v>1644</v>
      </c>
      <c r="F1817" s="22"/>
    </row>
    <row r="1818" spans="1:6" ht="11.25">
      <c r="A1818" s="18" t="s">
        <v>3539</v>
      </c>
      <c r="B1818" s="24" t="s">
        <v>3540</v>
      </c>
      <c r="C1818" s="24" t="str">
        <f t="shared" si="28"/>
        <v>S01 - Community Development, General/Other</v>
      </c>
      <c r="D1818" s="22"/>
      <c r="E1818" s="22" t="s">
        <v>1644</v>
      </c>
      <c r="F1818" s="22"/>
    </row>
    <row r="1819" spans="1:6" ht="11.25">
      <c r="A1819" s="18" t="s">
        <v>3541</v>
      </c>
      <c r="B1819" s="24" t="s">
        <v>3542</v>
      </c>
      <c r="C1819" s="24" t="str">
        <f t="shared" si="28"/>
        <v>S02 - Community Economic Development</v>
      </c>
      <c r="D1819" s="22"/>
      <c r="E1819" s="22" t="s">
        <v>1644</v>
      </c>
      <c r="F1819" s="22"/>
    </row>
    <row r="1820" spans="1:6" ht="11.25">
      <c r="A1820" s="18" t="s">
        <v>3543</v>
      </c>
      <c r="B1820" s="24" t="s">
        <v>3544</v>
      </c>
      <c r="C1820" s="24" t="str">
        <f t="shared" si="28"/>
        <v>S02.02 - Business Promotion</v>
      </c>
      <c r="D1820" s="22"/>
      <c r="E1820" s="22" t="s">
        <v>1644</v>
      </c>
      <c r="F1820" s="22"/>
    </row>
    <row r="1821" spans="1:6" ht="11.25">
      <c r="A1821" s="18" t="s">
        <v>3545</v>
      </c>
      <c r="B1821" s="24" t="s">
        <v>3546</v>
      </c>
      <c r="C1821" s="24" t="str">
        <f t="shared" si="28"/>
        <v>S02.03 - Business Recruitment &amp; Attraction</v>
      </c>
      <c r="D1821" s="22"/>
      <c r="E1821" s="22" t="s">
        <v>1644</v>
      </c>
      <c r="F1821" s="22"/>
    </row>
    <row r="1822" spans="1:6" ht="11.25">
      <c r="A1822" s="18" t="s">
        <v>3547</v>
      </c>
      <c r="B1822" s="24" t="s">
        <v>3548</v>
      </c>
      <c r="C1822" s="24" t="str">
        <f t="shared" si="28"/>
        <v>S02.05 - Regional Economic Development</v>
      </c>
      <c r="D1822" s="22"/>
      <c r="E1822" s="22" t="s">
        <v>1644</v>
      </c>
      <c r="F1822" s="22"/>
    </row>
    <row r="1823" spans="1:6" ht="11.25">
      <c r="A1823" s="18" t="s">
        <v>3549</v>
      </c>
      <c r="B1823" s="24" t="s">
        <v>3550</v>
      </c>
      <c r="C1823" s="24" t="str">
        <f t="shared" si="28"/>
        <v>S02.06 - Rural Economic Development</v>
      </c>
      <c r="D1823" s="22"/>
      <c r="E1823" s="22" t="s">
        <v>1644</v>
      </c>
      <c r="F1823" s="22"/>
    </row>
    <row r="1824" spans="1:6" ht="11.25">
      <c r="A1824" s="18" t="s">
        <v>3551</v>
      </c>
      <c r="B1824" s="24" t="s">
        <v>3552</v>
      </c>
      <c r="C1824" s="24" t="str">
        <f t="shared" si="28"/>
        <v>S02.07 - Small &amp; Minority Business Development Programs</v>
      </c>
      <c r="D1824" s="22"/>
      <c r="E1824" s="22" t="s">
        <v>1644</v>
      </c>
      <c r="F1824" s="22"/>
    </row>
    <row r="1825" spans="1:6" ht="11.25">
      <c r="A1825" s="18" t="s">
        <v>3553</v>
      </c>
      <c r="B1825" s="24" t="s">
        <v>3554</v>
      </c>
      <c r="C1825" s="24" t="str">
        <f t="shared" si="28"/>
        <v>S02.08 - Tourism Development</v>
      </c>
      <c r="D1825" s="22"/>
      <c r="E1825" s="22" t="s">
        <v>1644</v>
      </c>
      <c r="F1825" s="22"/>
    </row>
    <row r="1826" spans="1:6" ht="11.25">
      <c r="A1826" s="18" t="s">
        <v>3555</v>
      </c>
      <c r="B1826" s="24" t="s">
        <v>3556</v>
      </c>
      <c r="C1826" s="24" t="str">
        <f t="shared" si="28"/>
        <v>S03 - Community Renewal</v>
      </c>
      <c r="D1826" s="22"/>
      <c r="E1826" s="22" t="s">
        <v>1644</v>
      </c>
      <c r="F1826" s="22"/>
    </row>
    <row r="1827" spans="1:6" ht="11.25">
      <c r="A1827" s="18" t="s">
        <v>3557</v>
      </c>
      <c r="B1827" s="24" t="s">
        <v>3558</v>
      </c>
      <c r="C1827" s="24" t="str">
        <f t="shared" si="28"/>
        <v>S03.03 - Business Districts Revitalization</v>
      </c>
      <c r="D1827" s="22"/>
      <c r="E1827" s="22" t="s">
        <v>1644</v>
      </c>
      <c r="F1827" s="22"/>
    </row>
    <row r="1828" spans="1:6" ht="11.25">
      <c r="A1828" s="18" t="s">
        <v>3559</v>
      </c>
      <c r="B1828" s="24" t="s">
        <v>3560</v>
      </c>
      <c r="C1828" s="24" t="str">
        <f t="shared" si="28"/>
        <v>S03.04 - Neighborhood Revitalization</v>
      </c>
      <c r="D1828" s="22"/>
      <c r="E1828" s="22" t="s">
        <v>1644</v>
      </c>
      <c r="F1828" s="22"/>
    </row>
    <row r="1829" spans="1:6" ht="11.25">
      <c r="A1829" s="18" t="s">
        <v>3561</v>
      </c>
      <c r="B1829" s="24" t="s">
        <v>3562</v>
      </c>
      <c r="C1829" s="24" t="str">
        <f t="shared" si="28"/>
        <v>S03.05 - Waterfront Development</v>
      </c>
      <c r="D1829" s="22"/>
      <c r="E1829" s="22" t="s">
        <v>1644</v>
      </c>
      <c r="F1829" s="22"/>
    </row>
    <row r="1830" spans="1:6" ht="11.25">
      <c r="A1830" s="18" t="s">
        <v>3563</v>
      </c>
      <c r="B1830" s="24" t="s">
        <v>3564</v>
      </c>
      <c r="C1830" s="24" t="str">
        <f t="shared" si="28"/>
        <v>S04 - Organizational Development &amp; Training</v>
      </c>
      <c r="D1830" s="22"/>
      <c r="E1830" s="22" t="s">
        <v>1644</v>
      </c>
      <c r="F1830" s="22"/>
    </row>
    <row r="1831" spans="1:6" ht="11.25">
      <c r="A1831" s="18" t="s">
        <v>3565</v>
      </c>
      <c r="B1831" s="24" t="s">
        <v>3566</v>
      </c>
      <c r="C1831" s="24" t="str">
        <f t="shared" si="28"/>
        <v>T01 - Philanthropy, Voluntarism &amp; Grantmaking, General/Other</v>
      </c>
      <c r="D1831" s="22"/>
      <c r="E1831" s="22" t="s">
        <v>1644</v>
      </c>
      <c r="F1831" s="22"/>
    </row>
    <row r="1832" spans="1:6" ht="11.25">
      <c r="A1832" s="18" t="s">
        <v>3567</v>
      </c>
      <c r="B1832" s="24" t="s">
        <v>3568</v>
      </c>
      <c r="C1832" s="24" t="str">
        <f t="shared" si="28"/>
        <v>T02 - Comprehensive Grantmaking</v>
      </c>
      <c r="D1832" s="22"/>
      <c r="E1832" s="22" t="s">
        <v>1644</v>
      </c>
      <c r="F1832" s="22"/>
    </row>
    <row r="1833" spans="1:6" ht="11.25">
      <c r="A1833" s="18" t="s">
        <v>3569</v>
      </c>
      <c r="B1833" s="24" t="s">
        <v>3570</v>
      </c>
      <c r="C1833" s="24" t="str">
        <f t="shared" si="28"/>
        <v>T03 - Fundraising</v>
      </c>
      <c r="D1833" s="22"/>
      <c r="E1833" s="22" t="s">
        <v>1644</v>
      </c>
      <c r="F1833" s="22"/>
    </row>
    <row r="1834" spans="1:6" ht="11.25">
      <c r="A1834" s="18" t="s">
        <v>3571</v>
      </c>
      <c r="B1834" s="24" t="s">
        <v>3572</v>
      </c>
      <c r="C1834" s="24" t="str">
        <f t="shared" si="28"/>
        <v>T04 - Grants Development</v>
      </c>
      <c r="D1834" s="22"/>
      <c r="E1834" s="22" t="s">
        <v>1644</v>
      </c>
      <c r="F1834" s="22"/>
    </row>
    <row r="1835" spans="1:6" ht="11.25">
      <c r="A1835" s="18" t="s">
        <v>3573</v>
      </c>
      <c r="B1835" s="24" t="s">
        <v>3574</v>
      </c>
      <c r="C1835" s="24" t="str">
        <f t="shared" si="28"/>
        <v>T05 - Voluntarism Promotion</v>
      </c>
      <c r="D1835" s="22"/>
      <c r="E1835" s="22" t="s">
        <v>1644</v>
      </c>
      <c r="F1835" s="22"/>
    </row>
    <row r="1836" spans="1:6" ht="11.25">
      <c r="A1836" s="18" t="s">
        <v>3575</v>
      </c>
      <c r="B1836" s="24" t="s">
        <v>3576</v>
      </c>
      <c r="C1836" s="24" t="str">
        <f t="shared" si="28"/>
        <v>T05.02 - Community Service</v>
      </c>
      <c r="D1836" s="22"/>
      <c r="E1836" s="22" t="s">
        <v>1644</v>
      </c>
      <c r="F1836" s="22"/>
    </row>
    <row r="1837" spans="1:6" ht="11.25">
      <c r="A1837" s="18" t="s">
        <v>3577</v>
      </c>
      <c r="B1837" s="24" t="s">
        <v>3578</v>
      </c>
      <c r="C1837" s="24" t="str">
        <f t="shared" si="28"/>
        <v>T05.03 - Volunteer Training &amp; Placement</v>
      </c>
      <c r="D1837" s="22"/>
      <c r="E1837" s="22" t="s">
        <v>1644</v>
      </c>
      <c r="F1837" s="22"/>
    </row>
    <row r="1838" spans="1:6" ht="11.25">
      <c r="A1838" s="18" t="s">
        <v>3579</v>
      </c>
      <c r="B1838" s="24" t="s">
        <v>3580</v>
      </c>
      <c r="C1838" s="24" t="str">
        <f t="shared" si="28"/>
        <v>T05.04 - Senior Volunteer Programs</v>
      </c>
      <c r="D1838" s="22"/>
      <c r="E1838" s="22" t="s">
        <v>1644</v>
      </c>
      <c r="F1838" s="22"/>
    </row>
    <row r="1839" spans="1:6" ht="11.25">
      <c r="A1839" s="18" t="s">
        <v>3581</v>
      </c>
      <c r="B1839" s="24" t="s">
        <v>3582</v>
      </c>
      <c r="C1839" s="24" t="str">
        <f t="shared" si="28"/>
        <v>U01 - Science &amp; Technology, General/Other</v>
      </c>
      <c r="D1839" s="22"/>
      <c r="E1839" s="22" t="s">
        <v>1644</v>
      </c>
      <c r="F1839" s="22"/>
    </row>
    <row r="1840" spans="1:6" ht="11.25">
      <c r="A1840" s="18" t="s">
        <v>3583</v>
      </c>
      <c r="B1840" s="24" t="s">
        <v>3584</v>
      </c>
      <c r="C1840" s="24" t="str">
        <f t="shared" si="28"/>
        <v>U02 - Biological &amp; Life Sciences</v>
      </c>
      <c r="D1840" s="22"/>
      <c r="E1840" s="22" t="s">
        <v>1644</v>
      </c>
      <c r="F1840" s="22"/>
    </row>
    <row r="1841" spans="1:6" ht="11.25">
      <c r="A1841" s="18" t="s">
        <v>3585</v>
      </c>
      <c r="B1841" s="24" t="s">
        <v>3586</v>
      </c>
      <c r="C1841" s="24" t="str">
        <f t="shared" si="28"/>
        <v>U02.02 - Biochemistry, Biophysics &amp; Molecular Biology</v>
      </c>
      <c r="D1841" s="22"/>
      <c r="E1841" s="22" t="s">
        <v>1644</v>
      </c>
      <c r="F1841" s="22"/>
    </row>
    <row r="1842" spans="1:6" ht="11.25">
      <c r="A1842" s="18" t="s">
        <v>3587</v>
      </c>
      <c r="B1842" s="24" t="s">
        <v>3588</v>
      </c>
      <c r="C1842" s="24" t="str">
        <f t="shared" si="28"/>
        <v>U02.03 - Botany</v>
      </c>
      <c r="D1842" s="22"/>
      <c r="E1842" s="22" t="s">
        <v>1644</v>
      </c>
      <c r="F1842" s="22"/>
    </row>
    <row r="1843" spans="1:6" ht="11.25">
      <c r="A1843" s="18" t="s">
        <v>3589</v>
      </c>
      <c r="B1843" s="24" t="s">
        <v>3590</v>
      </c>
      <c r="C1843" s="24" t="str">
        <f t="shared" si="28"/>
        <v>U02.04 - Ecology, Evolution, Systematics &amp; Population Biology</v>
      </c>
      <c r="D1843" s="22"/>
      <c r="E1843" s="22" t="s">
        <v>1644</v>
      </c>
      <c r="F1843" s="22"/>
    </row>
    <row r="1844" spans="1:6" ht="11.25">
      <c r="A1844" s="18" t="s">
        <v>3591</v>
      </c>
      <c r="B1844" s="24" t="s">
        <v>3592</v>
      </c>
      <c r="C1844" s="24" t="str">
        <f t="shared" si="28"/>
        <v>U02.05 - Zoology</v>
      </c>
      <c r="D1844" s="22"/>
      <c r="E1844" s="22" t="s">
        <v>1644</v>
      </c>
      <c r="F1844" s="22"/>
    </row>
    <row r="1845" spans="1:6" ht="11.25">
      <c r="A1845" s="18" t="s">
        <v>3593</v>
      </c>
      <c r="B1845" s="24" t="s">
        <v>3594</v>
      </c>
      <c r="C1845" s="24" t="str">
        <f t="shared" si="28"/>
        <v>U03 - Engineering &amp; Technology</v>
      </c>
      <c r="D1845" s="22"/>
      <c r="E1845" s="22" t="s">
        <v>1644</v>
      </c>
      <c r="F1845" s="22"/>
    </row>
    <row r="1846" spans="1:6" ht="11.25">
      <c r="A1846" s="18" t="s">
        <v>3595</v>
      </c>
      <c r="B1846" s="24" t="s">
        <v>3596</v>
      </c>
      <c r="C1846" s="24" t="str">
        <f t="shared" si="28"/>
        <v>U03.02 - Computer &amp; Information Science</v>
      </c>
      <c r="D1846" s="22"/>
      <c r="E1846" s="22" t="s">
        <v>1644</v>
      </c>
      <c r="F1846" s="22"/>
    </row>
    <row r="1847" spans="1:6" ht="11.25">
      <c r="A1847" s="18" t="s">
        <v>3597</v>
      </c>
      <c r="B1847" s="24" t="s">
        <v>3598</v>
      </c>
      <c r="C1847" s="24" t="str">
        <f t="shared" si="28"/>
        <v>U03.03 - Engineering</v>
      </c>
      <c r="D1847" s="22"/>
      <c r="E1847" s="22" t="s">
        <v>1644</v>
      </c>
      <c r="F1847" s="22"/>
    </row>
    <row r="1848" spans="1:6" ht="11.25">
      <c r="A1848" s="18" t="s">
        <v>3599</v>
      </c>
      <c r="B1848" s="24" t="s">
        <v>3600</v>
      </c>
      <c r="C1848" s="24" t="str">
        <f t="shared" si="28"/>
        <v>U03.04 - Manufacturing &amp; Industry</v>
      </c>
      <c r="D1848" s="22"/>
      <c r="E1848" s="22" t="s">
        <v>1644</v>
      </c>
      <c r="F1848" s="22"/>
    </row>
    <row r="1849" spans="1:6" ht="11.25">
      <c r="A1849" s="18" t="s">
        <v>3601</v>
      </c>
      <c r="B1849" s="24" t="s">
        <v>182</v>
      </c>
      <c r="C1849" s="24" t="str">
        <f t="shared" si="28"/>
        <v>U03.05 - Mathematics</v>
      </c>
      <c r="D1849" s="22"/>
      <c r="E1849" s="22" t="s">
        <v>1644</v>
      </c>
      <c r="F1849" s="22"/>
    </row>
    <row r="1850" spans="1:6" ht="11.25">
      <c r="A1850" s="18" t="s">
        <v>183</v>
      </c>
      <c r="B1850" s="24" t="s">
        <v>184</v>
      </c>
      <c r="C1850" s="24" t="str">
        <f t="shared" si="28"/>
        <v>U04 - Physical &amp; Earth Sciences</v>
      </c>
      <c r="D1850" s="22"/>
      <c r="E1850" s="22" t="s">
        <v>1644</v>
      </c>
      <c r="F1850" s="22"/>
    </row>
    <row r="1851" spans="1:6" ht="11.25">
      <c r="A1851" s="18" t="s">
        <v>185</v>
      </c>
      <c r="B1851" s="24" t="s">
        <v>186</v>
      </c>
      <c r="C1851" s="24" t="str">
        <f t="shared" si="28"/>
        <v>U04.02 - Astronomy &amp; Astrophysics</v>
      </c>
      <c r="D1851" s="22"/>
      <c r="E1851" s="22" t="s">
        <v>1644</v>
      </c>
      <c r="F1851" s="22"/>
    </row>
    <row r="1852" spans="1:6" ht="11.25">
      <c r="A1852" s="18" t="s">
        <v>187</v>
      </c>
      <c r="B1852" s="24" t="s">
        <v>188</v>
      </c>
      <c r="C1852" s="24" t="str">
        <f t="shared" si="28"/>
        <v>U04.03 - Atmospheric Sciences &amp; Meteorology</v>
      </c>
      <c r="D1852" s="22"/>
      <c r="E1852" s="22" t="s">
        <v>1644</v>
      </c>
      <c r="F1852" s="22"/>
    </row>
    <row r="1853" spans="1:6" ht="11.25">
      <c r="A1853" s="18" t="s">
        <v>189</v>
      </c>
      <c r="B1853" s="24" t="s">
        <v>190</v>
      </c>
      <c r="C1853" s="24" t="str">
        <f t="shared" si="28"/>
        <v>U04.04 - Chemistry</v>
      </c>
      <c r="D1853" s="22"/>
      <c r="E1853" s="22" t="s">
        <v>1644</v>
      </c>
      <c r="F1853" s="22"/>
    </row>
    <row r="1854" spans="1:6" ht="11.25">
      <c r="A1854" s="18" t="s">
        <v>191</v>
      </c>
      <c r="B1854" s="24" t="s">
        <v>192</v>
      </c>
      <c r="C1854" s="24" t="str">
        <f t="shared" si="28"/>
        <v>U04.05 - Geological &amp; Earth Sciences</v>
      </c>
      <c r="D1854" s="22"/>
      <c r="E1854" s="22" t="s">
        <v>1644</v>
      </c>
      <c r="F1854" s="22"/>
    </row>
    <row r="1855" spans="1:6" ht="11.25">
      <c r="A1855" s="18" t="s">
        <v>193</v>
      </c>
      <c r="B1855" s="24" t="s">
        <v>194</v>
      </c>
      <c r="C1855" s="24" t="str">
        <f t="shared" si="28"/>
        <v>U04.06 - Physics</v>
      </c>
      <c r="D1855" s="22"/>
      <c r="E1855" s="22" t="s">
        <v>1644</v>
      </c>
      <c r="F1855" s="22"/>
    </row>
    <row r="1856" spans="1:6" ht="11.25">
      <c r="A1856" s="18" t="s">
        <v>195</v>
      </c>
      <c r="B1856" s="24" t="s">
        <v>196</v>
      </c>
      <c r="C1856" s="24" t="str">
        <f t="shared" si="28"/>
        <v>V01 - Social Science; General/Other</v>
      </c>
      <c r="D1856" s="22"/>
      <c r="E1856" s="22" t="s">
        <v>1644</v>
      </c>
      <c r="F1856" s="22"/>
    </row>
    <row r="1857" spans="1:6" ht="11.25">
      <c r="A1857" s="18" t="s">
        <v>197</v>
      </c>
      <c r="B1857" s="24" t="s">
        <v>198</v>
      </c>
      <c r="C1857" s="24" t="str">
        <f t="shared" si="28"/>
        <v>V02 - Anthropology</v>
      </c>
      <c r="D1857" s="22"/>
      <c r="E1857" s="22" t="s">
        <v>1644</v>
      </c>
      <c r="F1857" s="22"/>
    </row>
    <row r="1858" spans="1:6" ht="11.25">
      <c r="A1858" s="18" t="s">
        <v>199</v>
      </c>
      <c r="B1858" s="24" t="s">
        <v>3175</v>
      </c>
      <c r="C1858" s="24" t="str">
        <f aca="true" t="shared" si="29" ref="C1858:C1911">A1858&amp;" - "&amp;B1858</f>
        <v>V03 - Area, Ethnic, Cultural &amp; Gender Studies</v>
      </c>
      <c r="D1858" s="22"/>
      <c r="E1858" s="22" t="s">
        <v>1644</v>
      </c>
      <c r="F1858" s="22"/>
    </row>
    <row r="1859" spans="1:6" ht="11.25">
      <c r="A1859" s="18" t="s">
        <v>3176</v>
      </c>
      <c r="B1859" s="24" t="s">
        <v>3177</v>
      </c>
      <c r="C1859" s="24" t="str">
        <f t="shared" si="29"/>
        <v>V03.02 - African-American/Black Studies</v>
      </c>
      <c r="D1859" s="22"/>
      <c r="E1859" s="22" t="s">
        <v>1644</v>
      </c>
      <c r="F1859" s="22"/>
    </row>
    <row r="1860" spans="1:6" ht="11.25">
      <c r="A1860" s="18" t="s">
        <v>3178</v>
      </c>
      <c r="B1860" s="24" t="s">
        <v>3179</v>
      </c>
      <c r="C1860" s="24" t="str">
        <f t="shared" si="29"/>
        <v>V03.03 - American Indian/Native American Studies</v>
      </c>
      <c r="D1860" s="22"/>
      <c r="E1860" s="22" t="s">
        <v>1644</v>
      </c>
      <c r="F1860" s="22"/>
    </row>
    <row r="1861" spans="1:6" ht="11.25">
      <c r="A1861" s="18" t="s">
        <v>3180</v>
      </c>
      <c r="B1861" s="24" t="s">
        <v>3181</v>
      </c>
      <c r="C1861" s="24" t="str">
        <f t="shared" si="29"/>
        <v>V03.04 - Area Studies</v>
      </c>
      <c r="D1861" s="22"/>
      <c r="E1861" s="22" t="s">
        <v>1644</v>
      </c>
      <c r="F1861" s="22"/>
    </row>
    <row r="1862" spans="1:6" ht="11.25">
      <c r="A1862" s="18" t="s">
        <v>3182</v>
      </c>
      <c r="B1862" s="24" t="s">
        <v>3183</v>
      </c>
      <c r="C1862" s="24" t="str">
        <f t="shared" si="29"/>
        <v>V03.05 - Asian-American Studies</v>
      </c>
      <c r="D1862" s="22"/>
      <c r="E1862" s="22" t="s">
        <v>1644</v>
      </c>
      <c r="F1862" s="22"/>
    </row>
    <row r="1863" spans="1:6" ht="11.25">
      <c r="A1863" s="18" t="s">
        <v>3184</v>
      </c>
      <c r="B1863" s="24" t="s">
        <v>3185</v>
      </c>
      <c r="C1863" s="24" t="str">
        <f t="shared" si="29"/>
        <v>V03.06 - Gay/Lesbian Studies</v>
      </c>
      <c r="D1863" s="22"/>
      <c r="E1863" s="22" t="s">
        <v>1644</v>
      </c>
      <c r="F1863" s="22"/>
    </row>
    <row r="1864" spans="1:6" ht="11.25">
      <c r="A1864" s="18" t="s">
        <v>3186</v>
      </c>
      <c r="B1864" s="24" t="s">
        <v>725</v>
      </c>
      <c r="C1864" s="24" t="str">
        <f t="shared" si="29"/>
        <v>V03.07 - Hispanic-American, Puerto Rican &amp; Mexican-American/Chicano Studies</v>
      </c>
      <c r="D1864" s="22"/>
      <c r="E1864" s="22" t="s">
        <v>1644</v>
      </c>
      <c r="F1864" s="22"/>
    </row>
    <row r="1865" spans="1:6" ht="11.25">
      <c r="A1865" s="18" t="s">
        <v>726</v>
      </c>
      <c r="B1865" s="24" t="s">
        <v>727</v>
      </c>
      <c r="C1865" s="24" t="str">
        <f t="shared" si="29"/>
        <v>V03.08 - Women's Studies</v>
      </c>
      <c r="D1865" s="22"/>
      <c r="E1865" s="22" t="s">
        <v>1644</v>
      </c>
      <c r="F1865" s="22"/>
    </row>
    <row r="1866" spans="1:6" ht="11.25">
      <c r="A1866" s="18" t="s">
        <v>728</v>
      </c>
      <c r="B1866" s="24" t="s">
        <v>729</v>
      </c>
      <c r="C1866" s="24" t="str">
        <f t="shared" si="29"/>
        <v>V04 - Demography</v>
      </c>
      <c r="D1866" s="22"/>
      <c r="E1866" s="22" t="s">
        <v>1644</v>
      </c>
      <c r="F1866" s="22"/>
    </row>
    <row r="1867" spans="1:6" ht="11.25">
      <c r="A1867" s="18" t="s">
        <v>730</v>
      </c>
      <c r="B1867" s="24" t="s">
        <v>731</v>
      </c>
      <c r="C1867" s="24" t="str">
        <f t="shared" si="29"/>
        <v>V05 - Economics</v>
      </c>
      <c r="D1867" s="22"/>
      <c r="E1867" s="22" t="s">
        <v>1644</v>
      </c>
      <c r="F1867" s="22"/>
    </row>
    <row r="1868" spans="1:6" ht="11.25">
      <c r="A1868" s="18" t="s">
        <v>732</v>
      </c>
      <c r="B1868" s="24" t="s">
        <v>733</v>
      </c>
      <c r="C1868" s="24" t="str">
        <f t="shared" si="29"/>
        <v>V06 - Geography</v>
      </c>
      <c r="D1868" s="22"/>
      <c r="E1868" s="22" t="s">
        <v>1644</v>
      </c>
      <c r="F1868" s="22"/>
    </row>
    <row r="1869" spans="1:6" ht="11.25">
      <c r="A1869" s="18" t="s">
        <v>734</v>
      </c>
      <c r="B1869" s="24" t="s">
        <v>735</v>
      </c>
      <c r="C1869" s="24" t="str">
        <f t="shared" si="29"/>
        <v>V07 - History</v>
      </c>
      <c r="D1869" s="22"/>
      <c r="E1869" s="22" t="s">
        <v>1644</v>
      </c>
      <c r="F1869" s="22"/>
    </row>
    <row r="1870" spans="1:6" ht="11.25">
      <c r="A1870" s="18" t="s">
        <v>736</v>
      </c>
      <c r="B1870" s="24" t="s">
        <v>737</v>
      </c>
      <c r="C1870" s="24" t="str">
        <f t="shared" si="29"/>
        <v>V08 - Interdisciplinary Studies</v>
      </c>
      <c r="D1870" s="22"/>
      <c r="E1870" s="22" t="s">
        <v>1644</v>
      </c>
      <c r="F1870" s="22"/>
    </row>
    <row r="1871" spans="1:6" ht="11.25">
      <c r="A1871" s="18" t="s">
        <v>738</v>
      </c>
      <c r="B1871" s="24" t="s">
        <v>2167</v>
      </c>
      <c r="C1871" s="24" t="str">
        <f t="shared" si="29"/>
        <v>V08.02 - Behavioral Science Programs</v>
      </c>
      <c r="D1871" s="22"/>
      <c r="E1871" s="22" t="s">
        <v>1644</v>
      </c>
      <c r="F1871" s="22"/>
    </row>
    <row r="1872" spans="1:6" ht="11.25">
      <c r="A1872" s="18" t="s">
        <v>2168</v>
      </c>
      <c r="B1872" s="24" t="s">
        <v>2169</v>
      </c>
      <c r="C1872" s="24" t="str">
        <f t="shared" si="29"/>
        <v>V08.03 - Diversity Studies</v>
      </c>
      <c r="D1872" s="22"/>
      <c r="E1872" s="22" t="s">
        <v>1644</v>
      </c>
      <c r="F1872" s="22"/>
    </row>
    <row r="1873" spans="1:6" ht="11.25">
      <c r="A1873" s="18" t="s">
        <v>2170</v>
      </c>
      <c r="B1873" s="24" t="s">
        <v>2171</v>
      </c>
      <c r="C1873" s="24" t="str">
        <f t="shared" si="29"/>
        <v>V08.04 - Gerontology Studies</v>
      </c>
      <c r="D1873" s="22"/>
      <c r="E1873" s="22" t="s">
        <v>1644</v>
      </c>
      <c r="F1873" s="22"/>
    </row>
    <row r="1874" spans="1:6" ht="11.25">
      <c r="A1874" s="18" t="s">
        <v>2172</v>
      </c>
      <c r="B1874" s="24" t="s">
        <v>2173</v>
      </c>
      <c r="C1874" s="24" t="str">
        <f t="shared" si="29"/>
        <v>V08.05 - Poverty Studies</v>
      </c>
      <c r="D1874" s="22"/>
      <c r="E1874" s="22" t="s">
        <v>1644</v>
      </c>
      <c r="F1874" s="22"/>
    </row>
    <row r="1875" spans="1:6" ht="11.25">
      <c r="A1875" s="18" t="s">
        <v>2174</v>
      </c>
      <c r="B1875" s="24" t="s">
        <v>2175</v>
      </c>
      <c r="C1875" s="24" t="str">
        <f t="shared" si="29"/>
        <v>V08.06 - Science, Technology &amp; Society Studies</v>
      </c>
      <c r="D1875" s="22"/>
      <c r="E1875" s="22" t="s">
        <v>1644</v>
      </c>
      <c r="F1875" s="22"/>
    </row>
    <row r="1876" spans="1:6" ht="11.25">
      <c r="A1876" s="18" t="s">
        <v>2176</v>
      </c>
      <c r="B1876" s="24" t="s">
        <v>2177</v>
      </c>
      <c r="C1876" s="24" t="str">
        <f t="shared" si="29"/>
        <v>V08.07 - Urban Studies</v>
      </c>
      <c r="D1876" s="22"/>
      <c r="E1876" s="22" t="s">
        <v>1644</v>
      </c>
      <c r="F1876" s="22"/>
    </row>
    <row r="1877" spans="1:6" ht="11.25">
      <c r="A1877" s="18" t="s">
        <v>2178</v>
      </c>
      <c r="B1877" s="24" t="s">
        <v>2179</v>
      </c>
      <c r="C1877" s="24" t="str">
        <f t="shared" si="29"/>
        <v>V09 - Political Science</v>
      </c>
      <c r="D1877" s="22"/>
      <c r="E1877" s="22" t="s">
        <v>1644</v>
      </c>
      <c r="F1877" s="22"/>
    </row>
    <row r="1878" spans="1:6" ht="11.25">
      <c r="A1878" s="18" t="s">
        <v>2180</v>
      </c>
      <c r="B1878" s="24" t="s">
        <v>2181</v>
      </c>
      <c r="C1878" s="24" t="str">
        <f t="shared" si="29"/>
        <v>V10 - Psychology</v>
      </c>
      <c r="D1878" s="22"/>
      <c r="E1878" s="22" t="s">
        <v>1644</v>
      </c>
      <c r="F1878" s="22"/>
    </row>
    <row r="1879" spans="1:6" ht="11.25">
      <c r="A1879" s="18" t="s">
        <v>2182</v>
      </c>
      <c r="B1879" s="24" t="s">
        <v>2183</v>
      </c>
      <c r="C1879" s="24" t="str">
        <f t="shared" si="29"/>
        <v>V11 - Sociology</v>
      </c>
      <c r="D1879" s="22"/>
      <c r="E1879" s="22" t="s">
        <v>1644</v>
      </c>
      <c r="F1879" s="22"/>
    </row>
    <row r="1880" spans="1:6" ht="11.25">
      <c r="A1880" s="18" t="s">
        <v>2184</v>
      </c>
      <c r="B1880" s="24" t="s">
        <v>2185</v>
      </c>
      <c r="C1880" s="24" t="str">
        <f t="shared" si="29"/>
        <v>W01 - Public, Society Benefit, General/Other</v>
      </c>
      <c r="D1880" s="22"/>
      <c r="E1880" s="22" t="s">
        <v>1644</v>
      </c>
      <c r="F1880" s="22"/>
    </row>
    <row r="1881" spans="1:6" ht="11.25">
      <c r="A1881" s="18" t="s">
        <v>2186</v>
      </c>
      <c r="B1881" s="24" t="s">
        <v>2187</v>
      </c>
      <c r="C1881" s="24" t="str">
        <f t="shared" si="29"/>
        <v>W03 - Banking &amp; Financial Services</v>
      </c>
      <c r="D1881" s="22"/>
      <c r="E1881" s="22" t="s">
        <v>1644</v>
      </c>
      <c r="F1881" s="22"/>
    </row>
    <row r="1882" spans="1:6" ht="11.25">
      <c r="A1882" s="18" t="s">
        <v>2188</v>
      </c>
      <c r="B1882" s="24" t="s">
        <v>2189</v>
      </c>
      <c r="C1882" s="24" t="str">
        <f t="shared" si="29"/>
        <v>W07 - Consumer Protection</v>
      </c>
      <c r="D1882" s="22"/>
      <c r="E1882" s="22" t="s">
        <v>1644</v>
      </c>
      <c r="F1882" s="22"/>
    </row>
    <row r="1883" spans="1:6" ht="11.25">
      <c r="A1883" s="18" t="s">
        <v>2190</v>
      </c>
      <c r="B1883" s="24" t="s">
        <v>2191</v>
      </c>
      <c r="C1883" s="24" t="str">
        <f t="shared" si="29"/>
        <v>W08 - Government &amp; Public Administration</v>
      </c>
      <c r="D1883" s="22"/>
      <c r="E1883" s="22" t="s">
        <v>1644</v>
      </c>
      <c r="F1883" s="22"/>
    </row>
    <row r="1884" spans="1:6" ht="11.25">
      <c r="A1884" s="18" t="s">
        <v>2192</v>
      </c>
      <c r="B1884" s="24" t="s">
        <v>2193</v>
      </c>
      <c r="C1884" s="24" t="str">
        <f t="shared" si="29"/>
        <v>W08.02 - Citizen Participation</v>
      </c>
      <c r="D1884" s="22"/>
      <c r="E1884" s="22" t="s">
        <v>1644</v>
      </c>
      <c r="F1884" s="22"/>
    </row>
    <row r="1885" spans="1:6" ht="11.25">
      <c r="A1885" s="18" t="s">
        <v>2194</v>
      </c>
      <c r="B1885" s="24" t="s">
        <v>2195</v>
      </c>
      <c r="C1885" s="24" t="str">
        <f t="shared" si="29"/>
        <v>W08.03 - Public Assistance</v>
      </c>
      <c r="D1885" s="22"/>
      <c r="E1885" s="22" t="s">
        <v>1644</v>
      </c>
      <c r="F1885" s="22"/>
    </row>
    <row r="1886" spans="1:6" ht="11.25">
      <c r="A1886" s="18" t="s">
        <v>2196</v>
      </c>
      <c r="B1886" s="24" t="s">
        <v>2197</v>
      </c>
      <c r="C1886" s="24" t="str">
        <f t="shared" si="29"/>
        <v>W08.04 - Public Finance, Taxation &amp; Monetary Policy</v>
      </c>
      <c r="D1886" s="22"/>
      <c r="E1886" s="22" t="s">
        <v>1644</v>
      </c>
      <c r="F1886" s="22"/>
    </row>
    <row r="1887" spans="1:6" ht="11.25">
      <c r="A1887" s="18" t="s">
        <v>2198</v>
      </c>
      <c r="B1887" s="24" t="s">
        <v>2199</v>
      </c>
      <c r="C1887" s="24" t="str">
        <f t="shared" si="29"/>
        <v>W08.05 - Voter Services</v>
      </c>
      <c r="D1887" s="22"/>
      <c r="E1887" s="22" t="s">
        <v>1644</v>
      </c>
      <c r="F1887" s="22"/>
    </row>
    <row r="1888" spans="1:6" ht="11.25">
      <c r="A1888" s="18" t="s">
        <v>2200</v>
      </c>
      <c r="B1888" s="24" t="s">
        <v>2201</v>
      </c>
      <c r="C1888" s="24" t="str">
        <f t="shared" si="29"/>
        <v>W09 - Infrastructure</v>
      </c>
      <c r="D1888" s="22"/>
      <c r="E1888" s="22" t="s">
        <v>1644</v>
      </c>
      <c r="F1888" s="22"/>
    </row>
    <row r="1889" spans="1:6" ht="11.25">
      <c r="A1889" s="18" t="s">
        <v>2202</v>
      </c>
      <c r="B1889" s="24" t="s">
        <v>2203</v>
      </c>
      <c r="C1889" s="24" t="str">
        <f t="shared" si="29"/>
        <v>W09.02 - Communication Systems</v>
      </c>
      <c r="D1889" s="22"/>
      <c r="E1889" s="22" t="s">
        <v>1644</v>
      </c>
      <c r="F1889" s="22"/>
    </row>
    <row r="1890" spans="1:6" ht="11.25">
      <c r="A1890" s="18" t="s">
        <v>2204</v>
      </c>
      <c r="B1890" s="24" t="s">
        <v>2205</v>
      </c>
      <c r="C1890" s="24" t="str">
        <f t="shared" si="29"/>
        <v>W09.03 - Maritime</v>
      </c>
      <c r="D1890" s="22"/>
      <c r="E1890" s="22" t="s">
        <v>1644</v>
      </c>
      <c r="F1890" s="22"/>
    </row>
    <row r="1891" spans="1:6" ht="11.25">
      <c r="A1891" s="18" t="s">
        <v>2206</v>
      </c>
      <c r="B1891" s="24" t="s">
        <v>2207</v>
      </c>
      <c r="C1891" s="24" t="str">
        <f t="shared" si="29"/>
        <v>W09.04 - Transportation Systems</v>
      </c>
      <c r="D1891" s="22"/>
      <c r="E1891" s="22" t="s">
        <v>1644</v>
      </c>
      <c r="F1891" s="22"/>
    </row>
    <row r="1892" spans="1:6" ht="11.25">
      <c r="A1892" s="18" t="s">
        <v>2208</v>
      </c>
      <c r="B1892" s="24" t="s">
        <v>2209</v>
      </c>
      <c r="C1892" s="24" t="str">
        <f t="shared" si="29"/>
        <v>W09.05 - Utility Systems</v>
      </c>
      <c r="D1892" s="22"/>
      <c r="E1892" s="22" t="s">
        <v>1644</v>
      </c>
      <c r="F1892" s="22"/>
    </row>
    <row r="1893" spans="1:6" ht="11.25">
      <c r="A1893" s="18" t="s">
        <v>2210</v>
      </c>
      <c r="B1893" s="24" t="s">
        <v>2211</v>
      </c>
      <c r="C1893" s="24" t="str">
        <f t="shared" si="29"/>
        <v>W10 - Leadership Development</v>
      </c>
      <c r="D1893" s="22"/>
      <c r="E1893" s="22" t="s">
        <v>1644</v>
      </c>
      <c r="F1893" s="22"/>
    </row>
    <row r="1894" spans="1:6" ht="11.25">
      <c r="A1894" s="18" t="s">
        <v>2212</v>
      </c>
      <c r="B1894" s="24" t="s">
        <v>2213</v>
      </c>
      <c r="C1894" s="24" t="str">
        <f t="shared" si="29"/>
        <v>W11 - Military &amp; Veterans Affairs</v>
      </c>
      <c r="D1894" s="22"/>
      <c r="E1894" s="22" t="s">
        <v>1644</v>
      </c>
      <c r="F1894" s="22"/>
    </row>
    <row r="1895" spans="1:6" ht="11.25">
      <c r="A1895" s="18" t="s">
        <v>2214</v>
      </c>
      <c r="B1895" s="24" t="s">
        <v>2215</v>
      </c>
      <c r="C1895" s="24" t="str">
        <f t="shared" si="29"/>
        <v>X01 - Religion, General/Other</v>
      </c>
      <c r="D1895" s="22"/>
      <c r="E1895" s="22" t="s">
        <v>1644</v>
      </c>
      <c r="F1895" s="22"/>
    </row>
    <row r="1896" spans="1:6" ht="11.25">
      <c r="A1896" s="18" t="s">
        <v>2216</v>
      </c>
      <c r="B1896" s="24" t="s">
        <v>2217</v>
      </c>
      <c r="C1896" s="24" t="str">
        <f t="shared" si="29"/>
        <v>X02 - Buddhism</v>
      </c>
      <c r="D1896" s="22"/>
      <c r="E1896" s="22" t="s">
        <v>1644</v>
      </c>
      <c r="F1896" s="22"/>
    </row>
    <row r="1897" spans="1:6" ht="11.25">
      <c r="A1897" s="18" t="s">
        <v>2218</v>
      </c>
      <c r="B1897" s="24" t="s">
        <v>2219</v>
      </c>
      <c r="C1897" s="24" t="str">
        <f t="shared" si="29"/>
        <v>X03 - Christianity</v>
      </c>
      <c r="D1897" s="22"/>
      <c r="E1897" s="22" t="s">
        <v>1644</v>
      </c>
      <c r="F1897" s="22"/>
    </row>
    <row r="1898" spans="1:6" ht="11.25">
      <c r="A1898" s="18" t="s">
        <v>2220</v>
      </c>
      <c r="B1898" s="24" t="s">
        <v>2221</v>
      </c>
      <c r="C1898" s="24" t="str">
        <f t="shared" si="29"/>
        <v>X04 - Hinduism</v>
      </c>
      <c r="D1898" s="22"/>
      <c r="E1898" s="22" t="s">
        <v>1644</v>
      </c>
      <c r="F1898" s="22"/>
    </row>
    <row r="1899" spans="1:6" ht="11.25">
      <c r="A1899" s="18" t="s">
        <v>2222</v>
      </c>
      <c r="B1899" s="24" t="s">
        <v>2223</v>
      </c>
      <c r="C1899" s="24" t="str">
        <f t="shared" si="29"/>
        <v>X05 - Interfaith Programs</v>
      </c>
      <c r="D1899" s="22"/>
      <c r="E1899" s="22" t="s">
        <v>1644</v>
      </c>
      <c r="F1899" s="22"/>
    </row>
    <row r="1900" spans="1:6" ht="11.25">
      <c r="A1900" s="18" t="s">
        <v>2224</v>
      </c>
      <c r="B1900" s="24" t="s">
        <v>2225</v>
      </c>
      <c r="C1900" s="24" t="str">
        <f t="shared" si="29"/>
        <v>X06 - Islam</v>
      </c>
      <c r="D1900" s="22"/>
      <c r="E1900" s="22" t="s">
        <v>1644</v>
      </c>
      <c r="F1900" s="22"/>
    </row>
    <row r="1901" spans="1:6" ht="11.25">
      <c r="A1901" s="18" t="s">
        <v>2226</v>
      </c>
      <c r="B1901" s="24" t="s">
        <v>2227</v>
      </c>
      <c r="C1901" s="24" t="str">
        <f t="shared" si="29"/>
        <v>X07 - Judaism</v>
      </c>
      <c r="D1901" s="22"/>
      <c r="E1901" s="22" t="s">
        <v>1644</v>
      </c>
      <c r="F1901" s="22"/>
    </row>
    <row r="1902" spans="1:6" ht="11.25">
      <c r="A1902" s="18" t="s">
        <v>2228</v>
      </c>
      <c r="B1902" s="24" t="s">
        <v>2229</v>
      </c>
      <c r="C1902" s="24" t="str">
        <f t="shared" si="29"/>
        <v>Y01 - Mutual, Membership Benefit, General/Other</v>
      </c>
      <c r="D1902" s="22"/>
      <c r="E1902" s="22" t="s">
        <v>1644</v>
      </c>
      <c r="F1902" s="22"/>
    </row>
    <row r="1903" spans="1:6" ht="11.25">
      <c r="A1903" s="18" t="s">
        <v>2230</v>
      </c>
      <c r="B1903" s="24" t="s">
        <v>2231</v>
      </c>
      <c r="C1903" s="24" t="str">
        <f t="shared" si="29"/>
        <v>Y02 - Insurance Benefits</v>
      </c>
      <c r="D1903" s="22"/>
      <c r="E1903" s="22" t="s">
        <v>1644</v>
      </c>
      <c r="F1903" s="22"/>
    </row>
    <row r="1904" spans="1:6" ht="11.25">
      <c r="A1904" s="18" t="s">
        <v>2232</v>
      </c>
      <c r="B1904" s="24" t="s">
        <v>2233</v>
      </c>
      <c r="C1904" s="24" t="str">
        <f t="shared" si="29"/>
        <v>Y02.02 - Disability Insurance</v>
      </c>
      <c r="D1904" s="22"/>
      <c r="E1904" s="22" t="s">
        <v>1644</v>
      </c>
      <c r="F1904" s="22"/>
    </row>
    <row r="1905" spans="1:6" ht="11.25">
      <c r="A1905" s="18" t="s">
        <v>2234</v>
      </c>
      <c r="B1905" s="24" t="s">
        <v>357</v>
      </c>
      <c r="C1905" s="24" t="str">
        <f t="shared" si="29"/>
        <v>Y02.03 - Health Insurance</v>
      </c>
      <c r="D1905" s="22"/>
      <c r="E1905" s="22" t="s">
        <v>1644</v>
      </c>
      <c r="F1905" s="22"/>
    </row>
    <row r="1906" spans="1:6" ht="11.25">
      <c r="A1906" s="18" t="s">
        <v>358</v>
      </c>
      <c r="B1906" s="24" t="s">
        <v>359</v>
      </c>
      <c r="C1906" s="24" t="str">
        <f t="shared" si="29"/>
        <v>Y02.04 - Life Insurance</v>
      </c>
      <c r="D1906" s="22"/>
      <c r="E1906" s="22" t="s">
        <v>1644</v>
      </c>
      <c r="F1906" s="22"/>
    </row>
    <row r="1907" spans="1:6" ht="11.25">
      <c r="A1907" s="18" t="s">
        <v>360</v>
      </c>
      <c r="B1907" s="24" t="s">
        <v>361</v>
      </c>
      <c r="C1907" s="24" t="str">
        <f t="shared" si="29"/>
        <v>Y02.05 - Professional Liability Insurance</v>
      </c>
      <c r="D1907" s="22"/>
      <c r="E1907" s="22" t="s">
        <v>1644</v>
      </c>
      <c r="F1907" s="22"/>
    </row>
    <row r="1908" spans="1:6" ht="11.25">
      <c r="A1908" s="18" t="s">
        <v>362</v>
      </c>
      <c r="B1908" s="24" t="s">
        <v>363</v>
      </c>
      <c r="C1908" s="24" t="str">
        <f t="shared" si="29"/>
        <v>Y02.06 - Unemployment Insurance</v>
      </c>
      <c r="D1908" s="22"/>
      <c r="E1908" s="22" t="s">
        <v>1644</v>
      </c>
      <c r="F1908" s="22"/>
    </row>
    <row r="1909" spans="1:6" ht="11.25">
      <c r="A1909" s="18" t="s">
        <v>364</v>
      </c>
      <c r="B1909" s="24" t="s">
        <v>365</v>
      </c>
      <c r="C1909" s="24" t="str">
        <f t="shared" si="29"/>
        <v>Y02.07 - Worker's Compensation Insurance</v>
      </c>
      <c r="D1909" s="22"/>
      <c r="E1909" s="22" t="s">
        <v>1644</v>
      </c>
      <c r="F1909" s="22"/>
    </row>
    <row r="1910" spans="1:6" ht="11.25">
      <c r="A1910" s="18" t="s">
        <v>366</v>
      </c>
      <c r="B1910" s="24" t="s">
        <v>367</v>
      </c>
      <c r="C1910" s="24" t="str">
        <f t="shared" si="29"/>
        <v>Y03 - Pension &amp; Retirement Benefits</v>
      </c>
      <c r="D1910" s="22"/>
      <c r="E1910" s="22" t="s">
        <v>1644</v>
      </c>
      <c r="F1910" s="22"/>
    </row>
    <row r="1911" spans="1:6" ht="11.25">
      <c r="A1911" s="18" t="s">
        <v>368</v>
      </c>
      <c r="B1911" s="24" t="s">
        <v>4182</v>
      </c>
      <c r="C1911" s="24" t="str">
        <f t="shared" si="29"/>
        <v>Z99 - None of the above, unknown or unclassified</v>
      </c>
      <c r="D1911" s="22"/>
      <c r="E1911" s="22" t="s">
        <v>1644</v>
      </c>
      <c r="F1911" s="22"/>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F126"/>
  <sheetViews>
    <sheetView workbookViewId="0" topLeftCell="A1">
      <selection activeCell="F1" sqref="F1:G16384"/>
    </sheetView>
  </sheetViews>
  <sheetFormatPr defaultColWidth="9.140625" defaultRowHeight="12.75"/>
  <cols>
    <col min="1" max="1" width="5.140625" style="28" bestFit="1" customWidth="1"/>
    <col min="2" max="2" width="50.00390625" style="12" bestFit="1" customWidth="1"/>
    <col min="3" max="3" width="55.140625" style="12" bestFit="1" customWidth="1"/>
    <col min="4" max="4" width="11.421875" style="12" customWidth="1"/>
    <col min="5" max="5" width="9.140625" style="12" customWidth="1"/>
    <col min="6" max="6" width="10.140625" style="12" customWidth="1"/>
    <col min="7" max="16384" width="9.140625" style="12" customWidth="1"/>
  </cols>
  <sheetData>
    <row r="1" spans="1:6" s="11" customFormat="1" ht="11.25">
      <c r="A1" s="19" t="s">
        <v>1640</v>
      </c>
      <c r="B1" s="19" t="s">
        <v>1641</v>
      </c>
      <c r="C1" s="27" t="s">
        <v>3090</v>
      </c>
      <c r="D1" s="19" t="s">
        <v>3091</v>
      </c>
      <c r="F1" s="9"/>
    </row>
    <row r="2" spans="1:6" ht="45.75" customHeight="1">
      <c r="A2" s="31" t="s">
        <v>3834</v>
      </c>
      <c r="B2" s="32" t="s">
        <v>3835</v>
      </c>
      <c r="C2" s="28" t="str">
        <f>A2&amp;" - "&amp;B2</f>
        <v>0500 - Government Accountability Office</v>
      </c>
      <c r="F2" s="30"/>
    </row>
    <row r="3" spans="1:3" ht="11.25">
      <c r="A3" s="33" t="s">
        <v>3836</v>
      </c>
      <c r="B3" s="34" t="s">
        <v>3837</v>
      </c>
      <c r="C3" s="28" t="str">
        <f aca="true" t="shared" si="0" ref="C3:C66">A3&amp;" - "&amp;B3</f>
        <v>1201 - Office of the Secretary of Agriculture</v>
      </c>
    </row>
    <row r="4" spans="1:3" ht="11.25">
      <c r="A4" s="33" t="s">
        <v>3838</v>
      </c>
      <c r="B4" s="34" t="s">
        <v>3839</v>
      </c>
      <c r="C4" s="28" t="str">
        <f t="shared" si="0"/>
        <v>1204 - Office of the Inspector General</v>
      </c>
    </row>
    <row r="5" spans="1:3" ht="11.25">
      <c r="A5" s="33" t="s">
        <v>3840</v>
      </c>
      <c r="B5" s="34" t="s">
        <v>3841</v>
      </c>
      <c r="C5" s="28" t="str">
        <f t="shared" si="0"/>
        <v>12C2 - Forest Service</v>
      </c>
    </row>
    <row r="6" spans="1:3" ht="11.25">
      <c r="A6" s="33" t="s">
        <v>3842</v>
      </c>
      <c r="B6" s="34" t="s">
        <v>3843</v>
      </c>
      <c r="C6" s="28" t="str">
        <f t="shared" si="0"/>
        <v>12C3 - Natural Resources Conservation Service</v>
      </c>
    </row>
    <row r="7" spans="1:3" ht="11.25">
      <c r="A7" s="33" t="s">
        <v>3844</v>
      </c>
      <c r="B7" s="34" t="s">
        <v>3845</v>
      </c>
      <c r="C7" s="28" t="str">
        <f t="shared" si="0"/>
        <v>12D2 - Farm Service Agency</v>
      </c>
    </row>
    <row r="8" spans="1:3" ht="11.25">
      <c r="A8" s="33" t="s">
        <v>3846</v>
      </c>
      <c r="B8" s="34" t="s">
        <v>3847</v>
      </c>
      <c r="C8" s="28" t="str">
        <f t="shared" si="0"/>
        <v>12D3 - Foreign Agricultural Service</v>
      </c>
    </row>
    <row r="9" spans="1:3" ht="11.25">
      <c r="A9" s="33" t="s">
        <v>3848</v>
      </c>
      <c r="B9" s="34" t="s">
        <v>3849</v>
      </c>
      <c r="C9" s="28" t="str">
        <f t="shared" si="0"/>
        <v>12E0 - Under Secretary for Rural Development</v>
      </c>
    </row>
    <row r="10" spans="1:3" ht="11.25">
      <c r="A10" s="33" t="s">
        <v>3850</v>
      </c>
      <c r="B10" s="34" t="s">
        <v>3851</v>
      </c>
      <c r="C10" s="28" t="str">
        <f t="shared" si="0"/>
        <v>12E2 - Rural Utilities Service</v>
      </c>
    </row>
    <row r="11" spans="1:3" ht="11.25">
      <c r="A11" s="33" t="s">
        <v>3852</v>
      </c>
      <c r="B11" s="34" t="s">
        <v>3853</v>
      </c>
      <c r="C11" s="28" t="str">
        <f t="shared" si="0"/>
        <v>12E3 - Rural Housing Service</v>
      </c>
    </row>
    <row r="12" spans="1:3" ht="11.25">
      <c r="A12" s="33" t="s">
        <v>3854</v>
      </c>
      <c r="B12" s="34" t="s">
        <v>3855</v>
      </c>
      <c r="C12" s="28" t="str">
        <f t="shared" si="0"/>
        <v>12E4 - Rural Business Cooperative Service</v>
      </c>
    </row>
    <row r="13" spans="1:3" ht="11.25">
      <c r="A13" s="33" t="s">
        <v>3856</v>
      </c>
      <c r="B13" s="34" t="s">
        <v>816</v>
      </c>
      <c r="C13" s="28" t="str">
        <f t="shared" si="0"/>
        <v>12F2 - Food and Nutrition Service</v>
      </c>
    </row>
    <row r="14" spans="1:3" ht="11.25">
      <c r="A14" s="33" t="s">
        <v>817</v>
      </c>
      <c r="B14" s="34" t="s">
        <v>818</v>
      </c>
      <c r="C14" s="28" t="str">
        <f t="shared" si="0"/>
        <v>12H2 - Agricultural Research Service</v>
      </c>
    </row>
    <row r="15" spans="1:3" ht="11.25">
      <c r="A15" s="33" t="s">
        <v>3101</v>
      </c>
      <c r="B15" s="34" t="s">
        <v>3839</v>
      </c>
      <c r="C15" s="28" t="str">
        <f t="shared" si="0"/>
        <v>1304 - Office of the Inspector General</v>
      </c>
    </row>
    <row r="16" spans="1:3" ht="11.25">
      <c r="A16" s="33" t="s">
        <v>819</v>
      </c>
      <c r="B16" s="34" t="s">
        <v>820</v>
      </c>
      <c r="C16" s="28" t="str">
        <f t="shared" si="0"/>
        <v>1323 - Bureau of the Census</v>
      </c>
    </row>
    <row r="17" spans="1:3" ht="11.25">
      <c r="A17" s="33" t="s">
        <v>821</v>
      </c>
      <c r="B17" s="34" t="s">
        <v>822</v>
      </c>
      <c r="C17" s="28" t="str">
        <f t="shared" si="0"/>
        <v>1325 - Economic Development Administration</v>
      </c>
    </row>
    <row r="18" spans="1:3" ht="11.25">
      <c r="A18" s="33" t="s">
        <v>823</v>
      </c>
      <c r="B18" s="34" t="s">
        <v>824</v>
      </c>
      <c r="C18" s="28" t="str">
        <f t="shared" si="0"/>
        <v>1330 - National Oceanic and Atmospheric Administration</v>
      </c>
    </row>
    <row r="19" spans="1:3" ht="11.25">
      <c r="A19" s="33" t="s">
        <v>825</v>
      </c>
      <c r="B19" s="34" t="s">
        <v>826</v>
      </c>
      <c r="C19" s="28" t="str">
        <f t="shared" si="0"/>
        <v>1335 - National Telecommunication and Information Administration</v>
      </c>
    </row>
    <row r="20" spans="1:3" ht="11.25">
      <c r="A20" s="33" t="s">
        <v>827</v>
      </c>
      <c r="B20" s="34" t="s">
        <v>828</v>
      </c>
      <c r="C20" s="28" t="str">
        <f t="shared" si="0"/>
        <v>1341 - National Institute of Standards and Technology</v>
      </c>
    </row>
    <row r="21" spans="1:3" ht="11.25">
      <c r="A21" s="33" t="s">
        <v>829</v>
      </c>
      <c r="B21" s="34" t="s">
        <v>2786</v>
      </c>
      <c r="C21" s="28" t="str">
        <f t="shared" si="0"/>
        <v>1400 - Department of the Interior</v>
      </c>
    </row>
    <row r="22" spans="1:3" ht="11.25">
      <c r="A22" s="33" t="s">
        <v>830</v>
      </c>
      <c r="B22" s="34" t="s">
        <v>831</v>
      </c>
      <c r="C22" s="28" t="str">
        <f t="shared" si="0"/>
        <v>1403 - Office of the Solicitor</v>
      </c>
    </row>
    <row r="23" spans="1:3" ht="11.25">
      <c r="A23" s="33" t="s">
        <v>832</v>
      </c>
      <c r="B23" s="34" t="s">
        <v>3839</v>
      </c>
      <c r="C23" s="28" t="str">
        <f t="shared" si="0"/>
        <v>1404 - Office of the Inspector General</v>
      </c>
    </row>
    <row r="24" spans="1:3" ht="11.25">
      <c r="A24" s="33" t="s">
        <v>833</v>
      </c>
      <c r="B24" s="34" t="s">
        <v>834</v>
      </c>
      <c r="C24" s="28" t="str">
        <f t="shared" si="0"/>
        <v>1422 - Bureau of Land Management</v>
      </c>
    </row>
    <row r="25" spans="1:3" ht="11.25">
      <c r="A25" s="33" t="s">
        <v>835</v>
      </c>
      <c r="B25" s="34" t="s">
        <v>836</v>
      </c>
      <c r="C25" s="28" t="str">
        <f t="shared" si="0"/>
        <v>1425 - Bureau of Reclamation</v>
      </c>
    </row>
    <row r="26" spans="1:3" ht="11.25">
      <c r="A26" s="33" t="s">
        <v>837</v>
      </c>
      <c r="B26" s="34" t="s">
        <v>838</v>
      </c>
      <c r="C26" s="28" t="str">
        <f t="shared" si="0"/>
        <v>1434 - Geological Survey</v>
      </c>
    </row>
    <row r="27" spans="1:3" ht="11.25">
      <c r="A27" s="33" t="s">
        <v>839</v>
      </c>
      <c r="B27" s="34" t="s">
        <v>840</v>
      </c>
      <c r="C27" s="28" t="str">
        <f t="shared" si="0"/>
        <v>1443 - National Park Service.</v>
      </c>
    </row>
    <row r="28" spans="1:3" ht="11.25">
      <c r="A28" s="33" t="s">
        <v>841</v>
      </c>
      <c r="B28" s="34" t="s">
        <v>842</v>
      </c>
      <c r="C28" s="28" t="str">
        <f t="shared" si="0"/>
        <v>1448 - U.S. Fish and Wildlife Service</v>
      </c>
    </row>
    <row r="29" spans="1:3" ht="11.25">
      <c r="A29" s="33" t="s">
        <v>843</v>
      </c>
      <c r="B29" s="34" t="s">
        <v>844</v>
      </c>
      <c r="C29" s="28" t="str">
        <f t="shared" si="0"/>
        <v>1450 - Indian Affairs (Assistant Secretary)</v>
      </c>
    </row>
    <row r="30" spans="1:3" ht="11.25">
      <c r="A30" s="33" t="s">
        <v>845</v>
      </c>
      <c r="B30" s="34" t="s">
        <v>846</v>
      </c>
      <c r="C30" s="28" t="str">
        <f t="shared" si="0"/>
        <v>1467 - Utah Reclamation Mitigation and Conservation Commission</v>
      </c>
    </row>
    <row r="31" spans="1:3" ht="11.25">
      <c r="A31" s="33" t="s">
        <v>847</v>
      </c>
      <c r="B31" s="34" t="s">
        <v>848</v>
      </c>
      <c r="C31" s="28" t="str">
        <f t="shared" si="0"/>
        <v>1504 - Legal Activities &amp; US Marshals</v>
      </c>
    </row>
    <row r="32" spans="1:3" ht="11.25">
      <c r="A32" s="33" t="s">
        <v>849</v>
      </c>
      <c r="B32" s="34" t="s">
        <v>850</v>
      </c>
      <c r="C32" s="28" t="str">
        <f t="shared" si="0"/>
        <v>1550 - Office of Justice Programs</v>
      </c>
    </row>
    <row r="33" spans="1:3" ht="11.25">
      <c r="A33" s="33" t="s">
        <v>851</v>
      </c>
      <c r="B33" s="34" t="s">
        <v>850</v>
      </c>
      <c r="C33" s="28" t="str">
        <f t="shared" si="0"/>
        <v>1560 - Office of Justice Programs</v>
      </c>
    </row>
    <row r="34" spans="1:3" ht="11.25">
      <c r="A34" s="33" t="s">
        <v>851</v>
      </c>
      <c r="B34" s="34" t="s">
        <v>852</v>
      </c>
      <c r="C34" s="28" t="str">
        <f t="shared" si="0"/>
        <v>1560 - Bureau of Alcohol, Tobacco, Firearms and Explosives</v>
      </c>
    </row>
    <row r="35" spans="1:3" ht="11.25">
      <c r="A35" s="33" t="s">
        <v>853</v>
      </c>
      <c r="B35" s="34" t="s">
        <v>854</v>
      </c>
      <c r="C35" s="28" t="str">
        <f t="shared" si="0"/>
        <v>1605 - Office of the Assistant Secretary for Administration and Management</v>
      </c>
    </row>
    <row r="36" spans="1:3" ht="11.25">
      <c r="A36" s="33" t="s">
        <v>855</v>
      </c>
      <c r="B36" s="34" t="s">
        <v>856</v>
      </c>
      <c r="C36" s="28" t="str">
        <f t="shared" si="0"/>
        <v>1621 - Employee Benefits Security Administration</v>
      </c>
    </row>
    <row r="37" spans="1:3" ht="11.25">
      <c r="A37" s="33" t="s">
        <v>857</v>
      </c>
      <c r="B37" s="34" t="s">
        <v>858</v>
      </c>
      <c r="C37" s="28" t="str">
        <f t="shared" si="0"/>
        <v>1630 - Employment and Training Administration</v>
      </c>
    </row>
    <row r="38" spans="1:3" ht="11.25">
      <c r="A38" s="33" t="s">
        <v>859</v>
      </c>
      <c r="B38" s="34" t="s">
        <v>860</v>
      </c>
      <c r="C38" s="28" t="str">
        <f t="shared" si="0"/>
        <v>1635 - Employment Standards Administration</v>
      </c>
    </row>
    <row r="39" spans="1:3" ht="11.25">
      <c r="A39" s="33" t="s">
        <v>861</v>
      </c>
      <c r="B39" s="34" t="s">
        <v>862</v>
      </c>
      <c r="C39" s="28" t="str">
        <f t="shared" si="0"/>
        <v>1650 - Occupational Safety and Health Administration</v>
      </c>
    </row>
    <row r="40" spans="1:3" ht="11.25">
      <c r="A40" s="33" t="s">
        <v>863</v>
      </c>
      <c r="B40" s="35" t="s">
        <v>864</v>
      </c>
      <c r="C40" s="28" t="str">
        <f t="shared" si="0"/>
        <v>1700 - Department of the Navy</v>
      </c>
    </row>
    <row r="41" spans="1:3" ht="11.25">
      <c r="A41" s="33" t="s">
        <v>865</v>
      </c>
      <c r="B41" s="34" t="s">
        <v>866</v>
      </c>
      <c r="C41" s="28" t="str">
        <f t="shared" si="0"/>
        <v>1727 - U.S. Marine Corps</v>
      </c>
    </row>
    <row r="42" spans="1:3" ht="11.25">
      <c r="A42" s="33" t="s">
        <v>867</v>
      </c>
      <c r="B42" s="34" t="s">
        <v>868</v>
      </c>
      <c r="C42" s="28" t="str">
        <f t="shared" si="0"/>
        <v>1772 - Naval Reserve Force</v>
      </c>
    </row>
    <row r="43" spans="1:3" ht="11.25">
      <c r="A43" s="33" t="s">
        <v>869</v>
      </c>
      <c r="B43" s="34" t="s">
        <v>2787</v>
      </c>
      <c r="C43" s="28" t="str">
        <f t="shared" si="0"/>
        <v>1900 - Department of State</v>
      </c>
    </row>
    <row r="44" spans="1:3" ht="11.25">
      <c r="A44" s="33" t="s">
        <v>870</v>
      </c>
      <c r="B44" s="34" t="s">
        <v>3839</v>
      </c>
      <c r="C44" s="28" t="str">
        <f t="shared" si="0"/>
        <v>1904 - Office of the Inspector General</v>
      </c>
    </row>
    <row r="45" spans="1:3" ht="11.25">
      <c r="A45" s="33" t="s">
        <v>871</v>
      </c>
      <c r="B45" s="34" t="s">
        <v>872</v>
      </c>
      <c r="C45" s="28" t="str">
        <f t="shared" si="0"/>
        <v>1930 - Bureau of Consular Affairs</v>
      </c>
    </row>
    <row r="46" spans="1:3" ht="11.25">
      <c r="A46" s="33" t="s">
        <v>873</v>
      </c>
      <c r="B46" s="34" t="s">
        <v>874</v>
      </c>
      <c r="C46" s="28" t="str">
        <f t="shared" si="0"/>
        <v>19BM - U.S. and Mexico International Boundary and Water Commission</v>
      </c>
    </row>
    <row r="47" spans="1:3" ht="11.25">
      <c r="A47" s="33" t="s">
        <v>875</v>
      </c>
      <c r="B47" s="34" t="s">
        <v>3868</v>
      </c>
      <c r="C47" s="28" t="str">
        <f t="shared" si="0"/>
        <v>2001 - Departmental Offices</v>
      </c>
    </row>
    <row r="48" spans="1:3" ht="11.25">
      <c r="A48" s="33" t="s">
        <v>3869</v>
      </c>
      <c r="B48" s="34" t="s">
        <v>3870</v>
      </c>
      <c r="C48" s="28" t="str">
        <f t="shared" si="0"/>
        <v>2050 - Internal Revenue Service</v>
      </c>
    </row>
    <row r="49" spans="1:3" ht="11.25">
      <c r="A49" s="33" t="s">
        <v>3871</v>
      </c>
      <c r="B49" s="35" t="s">
        <v>3872</v>
      </c>
      <c r="C49" s="28" t="str">
        <f t="shared" si="0"/>
        <v>2100 - Department of the Army</v>
      </c>
    </row>
    <row r="50" spans="1:3" ht="11.25">
      <c r="A50" s="33" t="s">
        <v>3873</v>
      </c>
      <c r="B50" s="34" t="s">
        <v>3874</v>
      </c>
      <c r="C50" s="28" t="str">
        <f t="shared" si="0"/>
        <v>21GB - Office of the Chief of the National Guard Bureau</v>
      </c>
    </row>
    <row r="51" spans="1:3" ht="11.25">
      <c r="A51" s="33" t="s">
        <v>3875</v>
      </c>
      <c r="B51" s="34" t="s">
        <v>3876</v>
      </c>
      <c r="C51" s="28" t="str">
        <f t="shared" si="0"/>
        <v>21HR - U.S. Army Reserve Command</v>
      </c>
    </row>
    <row r="52" spans="1:3" ht="11.25">
      <c r="A52" s="31" t="s">
        <v>3877</v>
      </c>
      <c r="B52" s="32" t="s">
        <v>3878</v>
      </c>
      <c r="C52" s="28" t="str">
        <f t="shared" si="0"/>
        <v>2700 - Federal Communications Commission</v>
      </c>
    </row>
    <row r="53" spans="1:3" ht="11.25">
      <c r="A53" s="33" t="s">
        <v>3879</v>
      </c>
      <c r="B53" s="34" t="s">
        <v>3880</v>
      </c>
      <c r="C53" s="28" t="str">
        <f t="shared" si="0"/>
        <v>2800 - Social Security Administration</v>
      </c>
    </row>
    <row r="54" spans="1:3" ht="11.25">
      <c r="A54" s="33" t="s">
        <v>3881</v>
      </c>
      <c r="B54" s="34" t="s">
        <v>3839</v>
      </c>
      <c r="C54" s="28" t="str">
        <f t="shared" si="0"/>
        <v>2804 - Office of the Inspector General</v>
      </c>
    </row>
    <row r="55" spans="1:3" ht="11.25">
      <c r="A55" s="31" t="s">
        <v>3882</v>
      </c>
      <c r="B55" s="32" t="s">
        <v>3883</v>
      </c>
      <c r="C55" s="28" t="str">
        <f t="shared" si="0"/>
        <v>3300 - Smithsonian Institution</v>
      </c>
    </row>
    <row r="56" spans="1:3" ht="11.25">
      <c r="A56" s="33" t="s">
        <v>3884</v>
      </c>
      <c r="B56" s="34" t="s">
        <v>2389</v>
      </c>
      <c r="C56" s="28" t="str">
        <f t="shared" si="0"/>
        <v>3600 - Department of Veterans Affairs</v>
      </c>
    </row>
    <row r="57" spans="1:3" ht="11.25">
      <c r="A57" s="33" t="s">
        <v>2390</v>
      </c>
      <c r="B57" s="34" t="s">
        <v>2391</v>
      </c>
      <c r="C57" s="28" t="str">
        <f t="shared" si="0"/>
        <v>3604 - Inspector General</v>
      </c>
    </row>
    <row r="58" spans="1:3" ht="11.25">
      <c r="A58" s="33" t="s">
        <v>2392</v>
      </c>
      <c r="B58" s="34" t="s">
        <v>2393</v>
      </c>
      <c r="C58" s="28" t="str">
        <f t="shared" si="0"/>
        <v>3620 - Under Secretary for Health / Veterans Health Administration</v>
      </c>
    </row>
    <row r="59" spans="1:3" ht="11.25">
      <c r="A59" s="33" t="s">
        <v>2394</v>
      </c>
      <c r="B59" s="34" t="s">
        <v>2395</v>
      </c>
      <c r="C59" s="28" t="str">
        <f t="shared" si="0"/>
        <v>3630 - Under Secretary for Memorial Affairs / National Cemetery System</v>
      </c>
    </row>
    <row r="60" spans="1:3" ht="11.25">
      <c r="A60" s="33" t="s">
        <v>2396</v>
      </c>
      <c r="B60" s="34" t="s">
        <v>2397</v>
      </c>
      <c r="C60" s="28" t="str">
        <f t="shared" si="0"/>
        <v>3640 - Under Secretary for Benefits / Veterans Benefit Administration</v>
      </c>
    </row>
    <row r="61" spans="1:3" ht="11.25">
      <c r="A61" s="33" t="s">
        <v>1985</v>
      </c>
      <c r="B61" s="34" t="s">
        <v>1986</v>
      </c>
      <c r="C61" s="28" t="str">
        <f t="shared" si="0"/>
        <v>3651 - Immediate Office of the Assist. Sec. - Info. and Technology</v>
      </c>
    </row>
    <row r="62" spans="1:3" ht="11.25">
      <c r="A62" s="33" t="s">
        <v>1987</v>
      </c>
      <c r="B62" s="35" t="s">
        <v>1988</v>
      </c>
      <c r="C62" s="28" t="str">
        <f t="shared" si="0"/>
        <v>4700 - General Services Administration</v>
      </c>
    </row>
    <row r="63" spans="1:3" ht="11.25">
      <c r="A63" s="33" t="s">
        <v>1989</v>
      </c>
      <c r="B63" s="34" t="s">
        <v>1990</v>
      </c>
      <c r="C63" s="28" t="str">
        <f t="shared" si="0"/>
        <v>4704 - Office of Inspector General</v>
      </c>
    </row>
    <row r="64" spans="1:3" ht="11.25">
      <c r="A64" s="33" t="s">
        <v>1991</v>
      </c>
      <c r="B64" s="34" t="s">
        <v>1992</v>
      </c>
      <c r="C64" s="28" t="str">
        <f t="shared" si="0"/>
        <v>4732 - Office of the Federal Acquisition Service</v>
      </c>
    </row>
    <row r="65" spans="1:3" ht="11.25">
      <c r="A65" s="33" t="s">
        <v>1993</v>
      </c>
      <c r="B65" s="34" t="s">
        <v>724</v>
      </c>
      <c r="C65" s="28" t="str">
        <f t="shared" si="0"/>
        <v>4745 - Office of Government-wide Policy</v>
      </c>
    </row>
    <row r="66" spans="1:3" ht="11.25">
      <c r="A66" s="33" t="s">
        <v>1994</v>
      </c>
      <c r="B66" s="34" t="s">
        <v>1995</v>
      </c>
      <c r="C66" s="28" t="str">
        <f t="shared" si="0"/>
        <v>4900 - National Science Foundation</v>
      </c>
    </row>
    <row r="67" spans="1:3" ht="11.25">
      <c r="A67" s="33" t="s">
        <v>1996</v>
      </c>
      <c r="B67" s="35" t="s">
        <v>1997</v>
      </c>
      <c r="C67" s="28" t="str">
        <f aca="true" t="shared" si="1" ref="C67:C126">A67&amp;" - "&amp;B67</f>
        <v>5700 - Department of the Air Force</v>
      </c>
    </row>
    <row r="68" spans="1:3" ht="11.25">
      <c r="A68" s="33" t="s">
        <v>1998</v>
      </c>
      <c r="B68" s="34" t="s">
        <v>1999</v>
      </c>
      <c r="C68" s="28" t="str">
        <f t="shared" si="1"/>
        <v>570M - Headquarters, Air Force Reserve</v>
      </c>
    </row>
    <row r="69" spans="1:3" ht="11.25">
      <c r="A69" s="33" t="s">
        <v>2000</v>
      </c>
      <c r="B69" s="34" t="s">
        <v>2001</v>
      </c>
      <c r="C69" s="28" t="str">
        <f t="shared" si="1"/>
        <v>574Z - Air National Guard</v>
      </c>
    </row>
    <row r="70" spans="1:3" ht="11.25">
      <c r="A70" s="33" t="s">
        <v>2002</v>
      </c>
      <c r="B70" s="34" t="s">
        <v>2003</v>
      </c>
      <c r="C70" s="28" t="str">
        <f t="shared" si="1"/>
        <v>5920 - National Endowment for the Arts</v>
      </c>
    </row>
    <row r="71" spans="1:3" ht="11.25">
      <c r="A71" s="31" t="s">
        <v>2004</v>
      </c>
      <c r="B71" s="32" t="s">
        <v>1949</v>
      </c>
      <c r="C71" s="28" t="str">
        <f t="shared" si="1"/>
        <v>6000 - Railroad Retirement Board</v>
      </c>
    </row>
    <row r="72" spans="1:3" ht="11.25">
      <c r="A72" s="33" t="s">
        <v>1950</v>
      </c>
      <c r="B72" s="34" t="s">
        <v>3750</v>
      </c>
      <c r="C72" s="28" t="str">
        <f t="shared" si="1"/>
        <v>6800 - Environmental Protection Agency</v>
      </c>
    </row>
    <row r="73" spans="1:3" ht="11.25">
      <c r="A73" s="33" t="s">
        <v>3751</v>
      </c>
      <c r="B73" s="34" t="s">
        <v>3839</v>
      </c>
      <c r="C73" s="28" t="str">
        <f t="shared" si="1"/>
        <v>6804 - Office of the Inspector General</v>
      </c>
    </row>
    <row r="74" spans="1:3" ht="11.25">
      <c r="A74" s="33" t="s">
        <v>3752</v>
      </c>
      <c r="B74" s="34" t="s">
        <v>1990</v>
      </c>
      <c r="C74" s="28" t="str">
        <f t="shared" si="1"/>
        <v>6904 - Office of Inspector General</v>
      </c>
    </row>
    <row r="75" spans="1:3" ht="11.25">
      <c r="A75" s="33" t="s">
        <v>3753</v>
      </c>
      <c r="B75" s="34" t="s">
        <v>3754</v>
      </c>
      <c r="C75" s="28" t="str">
        <f t="shared" si="1"/>
        <v>690S - Office of the Secretary of Transportation</v>
      </c>
    </row>
    <row r="76" spans="1:3" ht="11.25">
      <c r="A76" s="33" t="s">
        <v>3755</v>
      </c>
      <c r="B76" s="34" t="s">
        <v>3756</v>
      </c>
      <c r="C76" s="28" t="str">
        <f t="shared" si="1"/>
        <v>6920 - Federal Aviation Administration</v>
      </c>
    </row>
    <row r="77" spans="1:3" ht="11.25">
      <c r="A77" s="33" t="s">
        <v>3757</v>
      </c>
      <c r="B77" s="34" t="s">
        <v>3758</v>
      </c>
      <c r="C77" s="28" t="str">
        <f t="shared" si="1"/>
        <v>6925 - Federal Highway Administration</v>
      </c>
    </row>
    <row r="78" spans="1:3" ht="11.25">
      <c r="A78" s="33" t="s">
        <v>3759</v>
      </c>
      <c r="B78" s="34" t="s">
        <v>3894</v>
      </c>
      <c r="C78" s="28" t="str">
        <f t="shared" si="1"/>
        <v>6930 - Federal Railroad Administration</v>
      </c>
    </row>
    <row r="79" spans="1:3" ht="11.25">
      <c r="A79" s="33" t="s">
        <v>3895</v>
      </c>
      <c r="B79" s="34" t="s">
        <v>3896</v>
      </c>
      <c r="C79" s="28" t="str">
        <f t="shared" si="1"/>
        <v>6938 - Maritime Administration</v>
      </c>
    </row>
    <row r="80" spans="1:3" ht="11.25">
      <c r="A80" s="33" t="s">
        <v>3897</v>
      </c>
      <c r="B80" s="34" t="s">
        <v>3898</v>
      </c>
      <c r="C80" s="28" t="str">
        <f t="shared" si="1"/>
        <v>6955 - Federal Transit Administration</v>
      </c>
    </row>
    <row r="81" spans="1:3" ht="11.25">
      <c r="A81" s="33" t="s">
        <v>3899</v>
      </c>
      <c r="B81" s="34" t="s">
        <v>3839</v>
      </c>
      <c r="C81" s="28" t="str">
        <f t="shared" si="1"/>
        <v>7004 - Office of the Inspector General</v>
      </c>
    </row>
    <row r="82" spans="1:3" ht="11.25">
      <c r="A82" s="33" t="s">
        <v>3900</v>
      </c>
      <c r="B82" s="34" t="s">
        <v>3901</v>
      </c>
      <c r="C82" s="28" t="str">
        <f t="shared" si="1"/>
        <v>7008 - U.S. Coast Guard</v>
      </c>
    </row>
    <row r="83" spans="1:3" ht="11.25">
      <c r="A83" s="33" t="s">
        <v>3902</v>
      </c>
      <c r="B83" s="34" t="s">
        <v>3903</v>
      </c>
      <c r="C83" s="28" t="str">
        <f t="shared" si="1"/>
        <v>7012 - U.S. Immigration and Customs Enforcement</v>
      </c>
    </row>
    <row r="84" spans="1:3" ht="11.25">
      <c r="A84" s="33" t="s">
        <v>3904</v>
      </c>
      <c r="B84" s="34" t="s">
        <v>3905</v>
      </c>
      <c r="C84" s="28" t="str">
        <f t="shared" si="1"/>
        <v>7013 - Transportation Security Administration</v>
      </c>
    </row>
    <row r="85" spans="1:3" ht="11.25">
      <c r="A85" s="33" t="s">
        <v>3906</v>
      </c>
      <c r="B85" s="34" t="s">
        <v>3907</v>
      </c>
      <c r="C85" s="28" t="str">
        <f t="shared" si="1"/>
        <v>7014 - U.S. Customs and Border Protection</v>
      </c>
    </row>
    <row r="86" spans="1:3" ht="11.25">
      <c r="A86" s="33" t="s">
        <v>3908</v>
      </c>
      <c r="B86" s="34" t="s">
        <v>3909</v>
      </c>
      <c r="C86" s="28" t="str">
        <f t="shared" si="1"/>
        <v>7022 - Federal Emergency Management Agency</v>
      </c>
    </row>
    <row r="87" spans="1:3" ht="11.25">
      <c r="A87" s="33" t="s">
        <v>3910</v>
      </c>
      <c r="B87" s="34" t="s">
        <v>3911</v>
      </c>
      <c r="C87" s="28" t="str">
        <f t="shared" si="1"/>
        <v>7051 - Office of the Under Secretary for Management</v>
      </c>
    </row>
    <row r="88" spans="1:3" ht="11.25">
      <c r="A88" s="31" t="s">
        <v>3912</v>
      </c>
      <c r="B88" s="32" t="s">
        <v>3913</v>
      </c>
      <c r="C88" s="28" t="str">
        <f t="shared" si="1"/>
        <v>7200 - U.S. Agency for International Development</v>
      </c>
    </row>
    <row r="89" spans="1:3" ht="11.25">
      <c r="A89" s="31" t="s">
        <v>3914</v>
      </c>
      <c r="B89" s="32" t="s">
        <v>3915</v>
      </c>
      <c r="C89" s="28" t="str">
        <f t="shared" si="1"/>
        <v>7300 - Small Business Administration</v>
      </c>
    </row>
    <row r="90" spans="1:3" ht="11.25">
      <c r="A90" s="33" t="s">
        <v>3916</v>
      </c>
      <c r="B90" s="34" t="s">
        <v>3917</v>
      </c>
      <c r="C90" s="28" t="str">
        <f t="shared" si="1"/>
        <v>7505 - Office of Assistant Secretary for Administration and Management</v>
      </c>
    </row>
    <row r="91" spans="1:3" ht="11.25">
      <c r="A91" s="33" t="s">
        <v>3918</v>
      </c>
      <c r="B91" s="34" t="s">
        <v>3919</v>
      </c>
      <c r="C91" s="28" t="str">
        <f t="shared" si="1"/>
        <v>7523 - Centers for Disease Control and Prevention</v>
      </c>
    </row>
    <row r="92" spans="1:3" ht="11.25">
      <c r="A92" s="33" t="s">
        <v>3920</v>
      </c>
      <c r="B92" s="34" t="s">
        <v>3921</v>
      </c>
      <c r="C92" s="28" t="str">
        <f t="shared" si="1"/>
        <v>7526 - Health Resources and Services Administration</v>
      </c>
    </row>
    <row r="93" spans="1:3" ht="11.25">
      <c r="A93" s="33" t="s">
        <v>3922</v>
      </c>
      <c r="B93" s="34" t="s">
        <v>3923</v>
      </c>
      <c r="C93" s="28" t="str">
        <f t="shared" si="1"/>
        <v>7527 - Indian Health Service</v>
      </c>
    </row>
    <row r="94" spans="1:3" ht="11.25">
      <c r="A94" s="33" t="s">
        <v>3924</v>
      </c>
      <c r="B94" s="34" t="s">
        <v>3925</v>
      </c>
      <c r="C94" s="28" t="str">
        <f t="shared" si="1"/>
        <v>7528 - Agency for Healthcare Research and Quality</v>
      </c>
    </row>
    <row r="95" spans="1:3" ht="11.25">
      <c r="A95" s="33" t="s">
        <v>3926</v>
      </c>
      <c r="B95" s="34" t="s">
        <v>1983</v>
      </c>
      <c r="C95" s="28" t="str">
        <f t="shared" si="1"/>
        <v>7529 - National Institutes of Health</v>
      </c>
    </row>
    <row r="96" spans="1:3" ht="11.25">
      <c r="A96" s="33" t="s">
        <v>1984</v>
      </c>
      <c r="B96" s="34" t="s">
        <v>108</v>
      </c>
      <c r="C96" s="28" t="str">
        <f t="shared" si="1"/>
        <v>7530 - Centers for Medicare and Medicaid Services</v>
      </c>
    </row>
    <row r="97" spans="1:3" ht="11.25">
      <c r="A97" s="33" t="s">
        <v>109</v>
      </c>
      <c r="B97" s="34" t="s">
        <v>110</v>
      </c>
      <c r="C97" s="28" t="str">
        <f t="shared" si="1"/>
        <v>7545 - Administration on Aging</v>
      </c>
    </row>
    <row r="98" spans="1:3" ht="11.25">
      <c r="A98" s="33" t="s">
        <v>111</v>
      </c>
      <c r="B98" s="34" t="s">
        <v>112</v>
      </c>
      <c r="C98" s="28" t="str">
        <f t="shared" si="1"/>
        <v>7560 - Administration for Children and Families</v>
      </c>
    </row>
    <row r="99" spans="1:3" ht="11.25">
      <c r="A99" s="33" t="s">
        <v>113</v>
      </c>
      <c r="B99" s="34" t="s">
        <v>112</v>
      </c>
      <c r="C99" s="28" t="str">
        <f t="shared" si="1"/>
        <v>7590 - Administration for Children and Families</v>
      </c>
    </row>
    <row r="100" spans="1:3" ht="11.25">
      <c r="A100" s="31" t="s">
        <v>114</v>
      </c>
      <c r="B100" s="34" t="s">
        <v>2785</v>
      </c>
      <c r="C100" s="28" t="str">
        <f t="shared" si="1"/>
        <v>8000 - National Aeronautics and Space Administration</v>
      </c>
    </row>
    <row r="101" spans="1:3" ht="11.25">
      <c r="A101" s="33" t="s">
        <v>115</v>
      </c>
      <c r="B101" s="34" t="s">
        <v>2784</v>
      </c>
      <c r="C101" s="28" t="str">
        <f t="shared" si="1"/>
        <v>8600 - Department of Housing and Urban Development</v>
      </c>
    </row>
    <row r="102" spans="1:3" ht="11.25">
      <c r="A102" s="33" t="s">
        <v>116</v>
      </c>
      <c r="B102" s="34" t="s">
        <v>1990</v>
      </c>
      <c r="C102" s="28" t="str">
        <f t="shared" si="1"/>
        <v>8604 - Office of Inspector General</v>
      </c>
    </row>
    <row r="103" spans="1:3" ht="11.25">
      <c r="A103" s="33" t="s">
        <v>117</v>
      </c>
      <c r="B103" s="34" t="s">
        <v>118</v>
      </c>
      <c r="C103" s="28" t="str">
        <f t="shared" si="1"/>
        <v>8620 - Assistant Secretary for Community Planning and Development</v>
      </c>
    </row>
    <row r="104" spans="1:3" ht="11.25">
      <c r="A104" s="33" t="s">
        <v>119</v>
      </c>
      <c r="B104" s="34" t="s">
        <v>120</v>
      </c>
      <c r="C104" s="28" t="str">
        <f t="shared" si="1"/>
        <v>8635 - Assistant Secretary for Public and Indian Housing</v>
      </c>
    </row>
    <row r="105" spans="1:3" ht="11.25">
      <c r="A105" s="33" t="s">
        <v>121</v>
      </c>
      <c r="B105" s="34" t="s">
        <v>122</v>
      </c>
      <c r="C105" s="28" t="str">
        <f t="shared" si="1"/>
        <v>8653 - Office Healthy Homes and Lead Hazard Control</v>
      </c>
    </row>
    <row r="106" spans="1:3" ht="11.25">
      <c r="A106" s="33" t="s">
        <v>123</v>
      </c>
      <c r="B106" s="35" t="s">
        <v>124</v>
      </c>
      <c r="C106" s="28" t="str">
        <f t="shared" si="1"/>
        <v>8900 - Department of Energy</v>
      </c>
    </row>
    <row r="107" spans="1:3" ht="11.25">
      <c r="A107" s="33" t="s">
        <v>125</v>
      </c>
      <c r="B107" s="34" t="s">
        <v>126</v>
      </c>
      <c r="C107" s="28" t="str">
        <f t="shared" si="1"/>
        <v>8925 - Office of Science</v>
      </c>
    </row>
    <row r="108" spans="1:3" ht="11.25">
      <c r="A108" s="33" t="s">
        <v>127</v>
      </c>
      <c r="B108" s="34" t="s">
        <v>128</v>
      </c>
      <c r="C108" s="28" t="str">
        <f t="shared" si="1"/>
        <v>8928 - Assistant Secretary for Fossil Energy</v>
      </c>
    </row>
    <row r="109" spans="1:3" ht="11.25">
      <c r="A109" s="33" t="s">
        <v>129</v>
      </c>
      <c r="B109" s="34" t="s">
        <v>130</v>
      </c>
      <c r="C109" s="28" t="str">
        <f t="shared" si="1"/>
        <v>898P - Bonneville Power Marketing Administration </v>
      </c>
    </row>
    <row r="110" spans="1:3" ht="11.25">
      <c r="A110" s="33" t="s">
        <v>129</v>
      </c>
      <c r="B110" s="34" t="s">
        <v>131</v>
      </c>
      <c r="C110" s="28" t="str">
        <f t="shared" si="1"/>
        <v>898P - Bonneville Power Marketing Administration</v>
      </c>
    </row>
    <row r="111" spans="1:3" ht="11.25">
      <c r="A111" s="33" t="s">
        <v>132</v>
      </c>
      <c r="B111" s="34" t="s">
        <v>133</v>
      </c>
      <c r="C111" s="28" t="str">
        <f t="shared" si="1"/>
        <v>89N1 - Deputy Administration for Defense Programs</v>
      </c>
    </row>
    <row r="112" spans="1:3" ht="11.25">
      <c r="A112" s="33" t="s">
        <v>134</v>
      </c>
      <c r="B112" s="34" t="s">
        <v>135</v>
      </c>
      <c r="C112" s="28" t="str">
        <f t="shared" si="1"/>
        <v>89N4 - Office of Emergency Operations</v>
      </c>
    </row>
    <row r="113" spans="1:3" ht="11.25">
      <c r="A113" s="33" t="s">
        <v>136</v>
      </c>
      <c r="B113" s="34" t="s">
        <v>137</v>
      </c>
      <c r="C113" s="28" t="str">
        <f t="shared" si="1"/>
        <v>89N6 - Associate Administrator for Management and Administration</v>
      </c>
    </row>
    <row r="114" spans="1:3" ht="11.25">
      <c r="A114" s="33" t="s">
        <v>138</v>
      </c>
      <c r="B114" s="34" t="s">
        <v>139</v>
      </c>
      <c r="C114" s="28" t="str">
        <f t="shared" si="1"/>
        <v>89NA - Office of Nuclear Security/National Nuclear Security Administration</v>
      </c>
    </row>
    <row r="115" spans="1:3" ht="11.25">
      <c r="A115" s="33" t="s">
        <v>140</v>
      </c>
      <c r="B115" s="34" t="s">
        <v>1990</v>
      </c>
      <c r="C115" s="28" t="str">
        <f t="shared" si="1"/>
        <v>9104 - Office of Inspector General</v>
      </c>
    </row>
    <row r="116" spans="1:3" ht="11.25">
      <c r="A116" s="33" t="s">
        <v>141</v>
      </c>
      <c r="B116" s="34" t="s">
        <v>142</v>
      </c>
      <c r="C116" s="28" t="str">
        <f t="shared" si="1"/>
        <v>9124 - Office of Special Education and Rehabilitative Services</v>
      </c>
    </row>
    <row r="117" spans="1:3" ht="11.25">
      <c r="A117" s="33" t="s">
        <v>143</v>
      </c>
      <c r="B117" s="34" t="s">
        <v>144</v>
      </c>
      <c r="C117" s="28" t="str">
        <f t="shared" si="1"/>
        <v>9131 - Federal Student Aid</v>
      </c>
    </row>
    <row r="118" spans="1:3" ht="11.25">
      <c r="A118" s="33" t="s">
        <v>145</v>
      </c>
      <c r="B118" s="34" t="s">
        <v>146</v>
      </c>
      <c r="C118" s="28" t="str">
        <f t="shared" si="1"/>
        <v>9134 - Office of Postsecondary Education</v>
      </c>
    </row>
    <row r="119" spans="1:3" ht="11.25">
      <c r="A119" s="33" t="s">
        <v>147</v>
      </c>
      <c r="B119" s="34" t="s">
        <v>148</v>
      </c>
      <c r="C119" s="28" t="str">
        <f t="shared" si="1"/>
        <v>9139 - Institute of Education Sciences</v>
      </c>
    </row>
    <row r="120" spans="1:3" ht="11.25">
      <c r="A120" s="33" t="s">
        <v>149</v>
      </c>
      <c r="B120" s="34" t="s">
        <v>150</v>
      </c>
      <c r="C120" s="28" t="str">
        <f t="shared" si="1"/>
        <v>9146 - Office of Elementary and Secondary Education</v>
      </c>
    </row>
    <row r="121" spans="1:3" ht="11.25">
      <c r="A121" s="33" t="s">
        <v>151</v>
      </c>
      <c r="B121" s="34" t="s">
        <v>152</v>
      </c>
      <c r="C121" s="28" t="str">
        <f t="shared" si="1"/>
        <v>9150 - Office of Innovation and Improvement</v>
      </c>
    </row>
    <row r="122" spans="1:3" ht="11.25">
      <c r="A122" s="33" t="s">
        <v>153</v>
      </c>
      <c r="B122" s="34" t="s">
        <v>154</v>
      </c>
      <c r="C122" s="28" t="str">
        <f t="shared" si="1"/>
        <v>9577 - Corporation for National and Community Service</v>
      </c>
    </row>
    <row r="123" spans="1:3" ht="11.25">
      <c r="A123" s="33" t="s">
        <v>155</v>
      </c>
      <c r="B123" s="34" t="s">
        <v>156</v>
      </c>
      <c r="C123" s="28" t="str">
        <f t="shared" si="1"/>
        <v>96CE - U.S. Army Corps of Engineers - civil program financing only</v>
      </c>
    </row>
    <row r="124" spans="1:3" ht="11.25">
      <c r="A124" s="33" t="s">
        <v>157</v>
      </c>
      <c r="B124" s="34" t="s">
        <v>158</v>
      </c>
      <c r="C124" s="28" t="str">
        <f t="shared" si="1"/>
        <v>9700 - Department of Defense</v>
      </c>
    </row>
    <row r="125" spans="1:3" ht="11.25">
      <c r="A125" s="33" t="s">
        <v>159</v>
      </c>
      <c r="B125" s="34" t="s">
        <v>160</v>
      </c>
      <c r="C125" s="28" t="str">
        <f t="shared" si="1"/>
        <v>9760 - TRICARE Management Activity</v>
      </c>
    </row>
    <row r="126" spans="1:3" ht="11.25">
      <c r="A126" s="33" t="s">
        <v>161</v>
      </c>
      <c r="B126" s="34" t="s">
        <v>3839</v>
      </c>
      <c r="C126" s="28" t="str">
        <f t="shared" si="1"/>
        <v>97EX - Office of the Inspector General</v>
      </c>
    </row>
  </sheetData>
  <sheetProtection/>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I246"/>
  <sheetViews>
    <sheetView workbookViewId="0" topLeftCell="A1">
      <selection activeCell="F1" sqref="F1:G16384"/>
    </sheetView>
  </sheetViews>
  <sheetFormatPr defaultColWidth="9.140625" defaultRowHeight="12.75"/>
  <cols>
    <col min="1" max="1" width="5.140625" style="20" bestFit="1" customWidth="1"/>
    <col min="2" max="2" width="24.421875" style="20" customWidth="1"/>
    <col min="3" max="3" width="24.57421875" style="20" customWidth="1"/>
    <col min="4" max="4" width="9.140625" style="20" customWidth="1"/>
    <col min="5" max="5" width="2.8515625" style="20" customWidth="1"/>
    <col min="6" max="7" width="9.140625" style="20" customWidth="1"/>
    <col min="8" max="8" width="26.57421875" style="20" bestFit="1" customWidth="1"/>
    <col min="9" max="16384" width="9.140625" style="20" customWidth="1"/>
  </cols>
  <sheetData>
    <row r="1" spans="1:9" ht="11.25">
      <c r="A1" s="329" t="s">
        <v>1514</v>
      </c>
      <c r="B1" s="329"/>
      <c r="C1" s="329"/>
      <c r="D1" s="329"/>
      <c r="F1" s="329" t="s">
        <v>1515</v>
      </c>
      <c r="G1" s="329"/>
      <c r="H1" s="329"/>
      <c r="I1" s="329"/>
    </row>
    <row r="2" spans="1:9" ht="11.25">
      <c r="A2" s="21" t="s">
        <v>1640</v>
      </c>
      <c r="B2" s="21" t="s">
        <v>1641</v>
      </c>
      <c r="C2" s="27" t="s">
        <v>3090</v>
      </c>
      <c r="D2" s="21" t="s">
        <v>3091</v>
      </c>
      <c r="E2" s="9"/>
      <c r="F2" s="10" t="s">
        <v>1640</v>
      </c>
      <c r="G2" s="10" t="s">
        <v>1641</v>
      </c>
      <c r="H2" s="27" t="s">
        <v>3090</v>
      </c>
      <c r="I2" s="10" t="s">
        <v>3091</v>
      </c>
    </row>
    <row r="3" spans="1:9" ht="40.5" customHeight="1">
      <c r="A3" s="20" t="s">
        <v>3058</v>
      </c>
      <c r="B3" s="20" t="s">
        <v>3059</v>
      </c>
      <c r="C3" s="24" t="str">
        <f aca="true" t="shared" si="0" ref="C3:C66">A3&amp;" - "&amp;B3</f>
        <v>US - United States</v>
      </c>
      <c r="E3" s="30"/>
      <c r="F3" s="13" t="s">
        <v>3718</v>
      </c>
      <c r="G3" s="14" t="s">
        <v>2773</v>
      </c>
      <c r="H3" s="28" t="str">
        <f aca="true" t="shared" si="1" ref="H3:H62">F3&amp;" - "&amp;G3</f>
        <v>AK - Alaska</v>
      </c>
      <c r="I3" s="12"/>
    </row>
    <row r="4" spans="1:9" ht="11.25">
      <c r="A4" s="20" t="s">
        <v>4183</v>
      </c>
      <c r="B4" s="20" t="s">
        <v>4184</v>
      </c>
      <c r="C4" s="24" t="str">
        <f t="shared" si="0"/>
        <v>AD - Andorra</v>
      </c>
      <c r="F4" s="13" t="s">
        <v>3717</v>
      </c>
      <c r="G4" s="14" t="s">
        <v>549</v>
      </c>
      <c r="H4" s="28" t="str">
        <f t="shared" si="1"/>
        <v>AL - Alabama</v>
      </c>
      <c r="I4" s="16"/>
    </row>
    <row r="5" spans="1:9" ht="11.25">
      <c r="A5" s="20" t="s">
        <v>4185</v>
      </c>
      <c r="B5" s="20" t="s">
        <v>4186</v>
      </c>
      <c r="C5" s="24" t="str">
        <f t="shared" si="0"/>
        <v>AE - United Arab Emirates</v>
      </c>
      <c r="F5" s="13" t="s">
        <v>3721</v>
      </c>
      <c r="G5" s="14" t="s">
        <v>559</v>
      </c>
      <c r="H5" s="28" t="str">
        <f t="shared" si="1"/>
        <v>AR - Arkansas</v>
      </c>
      <c r="I5" s="16"/>
    </row>
    <row r="6" spans="1:9" ht="22.5">
      <c r="A6" s="20" t="s">
        <v>4187</v>
      </c>
      <c r="B6" s="20" t="s">
        <v>4188</v>
      </c>
      <c r="C6" s="24" t="str">
        <f t="shared" si="0"/>
        <v>AF - Afghanistan</v>
      </c>
      <c r="F6" s="13" t="s">
        <v>3719</v>
      </c>
      <c r="G6" s="14" t="s">
        <v>2780</v>
      </c>
      <c r="H6" s="28" t="str">
        <f t="shared" si="1"/>
        <v>AS - American Samoa</v>
      </c>
      <c r="I6" s="16"/>
    </row>
    <row r="7" spans="1:9" ht="11.25">
      <c r="A7" s="20" t="s">
        <v>4189</v>
      </c>
      <c r="B7" s="20" t="s">
        <v>1782</v>
      </c>
      <c r="C7" s="24" t="str">
        <f t="shared" si="0"/>
        <v>AG - Antigua and Barbuda</v>
      </c>
      <c r="F7" s="13" t="s">
        <v>3720</v>
      </c>
      <c r="G7" s="14" t="s">
        <v>540</v>
      </c>
      <c r="H7" s="28" t="str">
        <f t="shared" si="1"/>
        <v>AZ - Arizona</v>
      </c>
      <c r="I7" s="16"/>
    </row>
    <row r="8" spans="1:9" ht="11.25">
      <c r="A8" s="20" t="s">
        <v>1783</v>
      </c>
      <c r="B8" s="20" t="s">
        <v>1784</v>
      </c>
      <c r="C8" s="24" t="str">
        <f t="shared" si="0"/>
        <v>AI - Anguilla</v>
      </c>
      <c r="F8" s="13" t="s">
        <v>3722</v>
      </c>
      <c r="G8" s="14" t="s">
        <v>1634</v>
      </c>
      <c r="H8" s="28" t="str">
        <f t="shared" si="1"/>
        <v>CA - California</v>
      </c>
      <c r="I8" s="16"/>
    </row>
    <row r="9" spans="1:9" ht="11.25">
      <c r="A9" s="20" t="s">
        <v>3717</v>
      </c>
      <c r="B9" s="20" t="s">
        <v>1785</v>
      </c>
      <c r="C9" s="24" t="str">
        <f t="shared" si="0"/>
        <v>AL - Albania</v>
      </c>
      <c r="F9" s="13" t="s">
        <v>3723</v>
      </c>
      <c r="G9" s="14" t="s">
        <v>548</v>
      </c>
      <c r="H9" s="28" t="str">
        <f t="shared" si="1"/>
        <v>CO - Colorado</v>
      </c>
      <c r="I9" s="16"/>
    </row>
    <row r="10" spans="1:9" ht="11.25">
      <c r="A10" s="20" t="s">
        <v>1786</v>
      </c>
      <c r="B10" s="20" t="s">
        <v>1787</v>
      </c>
      <c r="C10" s="24" t="str">
        <f t="shared" si="0"/>
        <v>AM - Armenia</v>
      </c>
      <c r="F10" s="13" t="s">
        <v>3724</v>
      </c>
      <c r="G10" s="14" t="s">
        <v>556</v>
      </c>
      <c r="H10" s="28" t="str">
        <f t="shared" si="1"/>
        <v>CT - Connecticut</v>
      </c>
      <c r="I10" s="16"/>
    </row>
    <row r="11" spans="1:9" ht="22.5">
      <c r="A11" s="20" t="s">
        <v>1788</v>
      </c>
      <c r="B11" s="20" t="s">
        <v>1789</v>
      </c>
      <c r="C11" s="24" t="str">
        <f t="shared" si="0"/>
        <v>AN - Netherlands Antilles</v>
      </c>
      <c r="F11" s="13" t="s">
        <v>3726</v>
      </c>
      <c r="G11" s="14" t="s">
        <v>2776</v>
      </c>
      <c r="H11" s="28" t="str">
        <f t="shared" si="1"/>
        <v>DC - District of Columbia</v>
      </c>
      <c r="I11" s="16"/>
    </row>
    <row r="12" spans="1:9" ht="11.25">
      <c r="A12" s="20" t="s">
        <v>1790</v>
      </c>
      <c r="B12" s="20" t="s">
        <v>1791</v>
      </c>
      <c r="C12" s="24" t="str">
        <f t="shared" si="0"/>
        <v>AO - Angola</v>
      </c>
      <c r="F12" s="13" t="s">
        <v>3725</v>
      </c>
      <c r="G12" s="14" t="s">
        <v>2771</v>
      </c>
      <c r="H12" s="28" t="str">
        <f t="shared" si="1"/>
        <v>DE - Delaware</v>
      </c>
      <c r="I12" s="16"/>
    </row>
    <row r="13" spans="1:9" ht="11.25">
      <c r="A13" s="20" t="s">
        <v>1792</v>
      </c>
      <c r="B13" s="20" t="s">
        <v>1793</v>
      </c>
      <c r="C13" s="24" t="str">
        <f t="shared" si="0"/>
        <v>AQ - Antarctica</v>
      </c>
      <c r="F13" s="13" t="s">
        <v>3728</v>
      </c>
      <c r="G13" s="14" t="s">
        <v>1637</v>
      </c>
      <c r="H13" s="28" t="str">
        <f t="shared" si="1"/>
        <v>FL - Florida</v>
      </c>
      <c r="I13" s="16"/>
    </row>
    <row r="14" spans="1:9" ht="33.75">
      <c r="A14" s="20" t="s">
        <v>3721</v>
      </c>
      <c r="B14" s="20" t="s">
        <v>1794</v>
      </c>
      <c r="C14" s="24" t="str">
        <f t="shared" si="0"/>
        <v>AR - Argentina</v>
      </c>
      <c r="F14" s="13" t="s">
        <v>3727</v>
      </c>
      <c r="G14" s="14" t="s">
        <v>2783</v>
      </c>
      <c r="H14" s="28" t="str">
        <f t="shared" si="1"/>
        <v>FM - Federated States of Micronesia</v>
      </c>
      <c r="I14" s="16"/>
    </row>
    <row r="15" spans="1:9" ht="11.25">
      <c r="A15" s="20" t="s">
        <v>3719</v>
      </c>
      <c r="B15" s="20" t="s">
        <v>2780</v>
      </c>
      <c r="C15" s="24" t="str">
        <f t="shared" si="0"/>
        <v>AS - American Samoa</v>
      </c>
      <c r="F15" s="13" t="s">
        <v>3729</v>
      </c>
      <c r="G15" s="14" t="s">
        <v>3498</v>
      </c>
      <c r="H15" s="28" t="str">
        <f t="shared" si="1"/>
        <v>GA - Georgia</v>
      </c>
      <c r="I15" s="16"/>
    </row>
    <row r="16" spans="1:9" ht="11.25">
      <c r="A16" s="20" t="s">
        <v>1795</v>
      </c>
      <c r="B16" s="20" t="s">
        <v>1796</v>
      </c>
      <c r="C16" s="24" t="str">
        <f t="shared" si="0"/>
        <v>AT - Austria</v>
      </c>
      <c r="F16" s="13" t="s">
        <v>3730</v>
      </c>
      <c r="G16" s="14" t="s">
        <v>2778</v>
      </c>
      <c r="H16" s="28" t="str">
        <f t="shared" si="1"/>
        <v>GU - Guam</v>
      </c>
      <c r="I16" s="16"/>
    </row>
    <row r="17" spans="1:9" ht="11.25">
      <c r="A17" s="20" t="s">
        <v>1797</v>
      </c>
      <c r="B17" s="20" t="s">
        <v>1798</v>
      </c>
      <c r="C17" s="24" t="str">
        <f t="shared" si="0"/>
        <v>AU - Australia</v>
      </c>
      <c r="F17" s="13" t="s">
        <v>3731</v>
      </c>
      <c r="G17" s="14" t="s">
        <v>2768</v>
      </c>
      <c r="H17" s="28" t="str">
        <f t="shared" si="1"/>
        <v>HI - Hawaii</v>
      </c>
      <c r="I17" s="16"/>
    </row>
    <row r="18" spans="1:9" ht="11.25">
      <c r="A18" s="20" t="s">
        <v>1799</v>
      </c>
      <c r="B18" s="20" t="s">
        <v>1800</v>
      </c>
      <c r="C18" s="24" t="str">
        <f t="shared" si="0"/>
        <v>AW - Aruba</v>
      </c>
      <c r="F18" s="13" t="s">
        <v>3735</v>
      </c>
      <c r="G18" s="14" t="s">
        <v>557</v>
      </c>
      <c r="H18" s="28" t="str">
        <f t="shared" si="1"/>
        <v>IA - Iowa</v>
      </c>
      <c r="I18" s="16"/>
    </row>
    <row r="19" spans="1:9" ht="11.25">
      <c r="A19" s="20" t="s">
        <v>1801</v>
      </c>
      <c r="B19" s="20" t="s">
        <v>3092</v>
      </c>
      <c r="C19" s="24" t="str">
        <f t="shared" si="0"/>
        <v>AX - Aland Islands</v>
      </c>
      <c r="F19" s="13" t="s">
        <v>3732</v>
      </c>
      <c r="G19" s="14" t="s">
        <v>2765</v>
      </c>
      <c r="H19" s="28" t="str">
        <f t="shared" si="1"/>
        <v>ID - Idaho</v>
      </c>
      <c r="I19" s="16"/>
    </row>
    <row r="20" spans="1:9" ht="11.25">
      <c r="A20" s="20" t="s">
        <v>3720</v>
      </c>
      <c r="B20" s="20" t="s">
        <v>1802</v>
      </c>
      <c r="C20" s="24" t="str">
        <f t="shared" si="0"/>
        <v>AZ - Azerbaijan</v>
      </c>
      <c r="F20" s="13" t="s">
        <v>3733</v>
      </c>
      <c r="G20" s="14" t="s">
        <v>1638</v>
      </c>
      <c r="H20" s="28" t="str">
        <f t="shared" si="1"/>
        <v>IL - Illinois</v>
      </c>
      <c r="I20" s="16"/>
    </row>
    <row r="21" spans="1:9" ht="11.25">
      <c r="A21" s="20" t="s">
        <v>1803</v>
      </c>
      <c r="B21" s="20" t="s">
        <v>1804</v>
      </c>
      <c r="C21" s="24" t="str">
        <f t="shared" si="0"/>
        <v>BA - Bosnia and Herzegovina</v>
      </c>
      <c r="F21" s="13" t="s">
        <v>3734</v>
      </c>
      <c r="G21" s="14" t="s">
        <v>542</v>
      </c>
      <c r="H21" s="28" t="str">
        <f t="shared" si="1"/>
        <v>IN - Indiana</v>
      </c>
      <c r="I21" s="16"/>
    </row>
    <row r="22" spans="1:9" ht="11.25">
      <c r="A22" s="20" t="s">
        <v>1805</v>
      </c>
      <c r="B22" s="20" t="s">
        <v>1806</v>
      </c>
      <c r="C22" s="24" t="str">
        <f t="shared" si="0"/>
        <v>BB - Barbados</v>
      </c>
      <c r="F22" s="13" t="s">
        <v>3736</v>
      </c>
      <c r="G22" s="14" t="s">
        <v>560</v>
      </c>
      <c r="H22" s="28" t="str">
        <f t="shared" si="1"/>
        <v>KS - Kansas</v>
      </c>
      <c r="I22" s="16"/>
    </row>
    <row r="23" spans="1:9" ht="11.25">
      <c r="A23" s="20" t="s">
        <v>1807</v>
      </c>
      <c r="B23" s="20" t="s">
        <v>1808</v>
      </c>
      <c r="C23" s="24" t="str">
        <f t="shared" si="0"/>
        <v>BD - Bangladesh</v>
      </c>
      <c r="F23" s="13" t="s">
        <v>2113</v>
      </c>
      <c r="G23" s="14" t="s">
        <v>552</v>
      </c>
      <c r="H23" s="28" t="str">
        <f t="shared" si="1"/>
        <v>KY - Kentucky</v>
      </c>
      <c r="I23" s="16"/>
    </row>
    <row r="24" spans="1:9" ht="11.25">
      <c r="A24" s="20" t="s">
        <v>1809</v>
      </c>
      <c r="B24" s="20" t="s">
        <v>1810</v>
      </c>
      <c r="C24" s="24" t="str">
        <f t="shared" si="0"/>
        <v>BE - Belgium</v>
      </c>
      <c r="F24" s="13" t="s">
        <v>3859</v>
      </c>
      <c r="G24" s="14" t="s">
        <v>551</v>
      </c>
      <c r="H24" s="28" t="str">
        <f t="shared" si="1"/>
        <v>LA - Louisiana</v>
      </c>
      <c r="I24" s="16"/>
    </row>
    <row r="25" spans="1:9" ht="22.5">
      <c r="A25" s="20" t="s">
        <v>1811</v>
      </c>
      <c r="B25" s="20" t="s">
        <v>1812</v>
      </c>
      <c r="C25" s="24" t="str">
        <f t="shared" si="0"/>
        <v>BF - Burkina Faso</v>
      </c>
      <c r="F25" s="13" t="s">
        <v>2117</v>
      </c>
      <c r="G25" s="14" t="s">
        <v>541</v>
      </c>
      <c r="H25" s="28" t="str">
        <f t="shared" si="1"/>
        <v>MA - Massachusetts</v>
      </c>
      <c r="I25" s="16"/>
    </row>
    <row r="26" spans="1:9" ht="11.25">
      <c r="A26" s="20" t="s">
        <v>1813</v>
      </c>
      <c r="B26" s="20" t="s">
        <v>1814</v>
      </c>
      <c r="C26" s="24" t="str">
        <f t="shared" si="0"/>
        <v>BG - Bulgaria</v>
      </c>
      <c r="F26" s="13" t="s">
        <v>2116</v>
      </c>
      <c r="G26" s="14" t="s">
        <v>545</v>
      </c>
      <c r="H26" s="28" t="str">
        <f t="shared" si="1"/>
        <v>MD - Maryland</v>
      </c>
      <c r="I26" s="16"/>
    </row>
    <row r="27" spans="1:9" ht="11.25">
      <c r="A27" s="20" t="s">
        <v>1815</v>
      </c>
      <c r="B27" s="20" t="s">
        <v>1816</v>
      </c>
      <c r="C27" s="24" t="str">
        <f t="shared" si="0"/>
        <v>BH - Bahrain</v>
      </c>
      <c r="F27" s="13" t="s">
        <v>2114</v>
      </c>
      <c r="G27" s="14" t="s">
        <v>2766</v>
      </c>
      <c r="H27" s="28" t="str">
        <f t="shared" si="1"/>
        <v>ME - Maine</v>
      </c>
      <c r="I27" s="16"/>
    </row>
    <row r="28" spans="1:9" ht="22.5">
      <c r="A28" s="20" t="s">
        <v>1817</v>
      </c>
      <c r="B28" s="20" t="s">
        <v>1818</v>
      </c>
      <c r="C28" s="24" t="str">
        <f t="shared" si="0"/>
        <v>BI - Burundi</v>
      </c>
      <c r="F28" s="13" t="s">
        <v>2115</v>
      </c>
      <c r="G28" s="14" t="s">
        <v>2782</v>
      </c>
      <c r="H28" s="28" t="str">
        <f t="shared" si="1"/>
        <v>MH - Marshall Islands</v>
      </c>
      <c r="I28" s="16"/>
    </row>
    <row r="29" spans="1:9" ht="11.25">
      <c r="A29" s="20" t="s">
        <v>1819</v>
      </c>
      <c r="B29" s="20" t="s">
        <v>1820</v>
      </c>
      <c r="C29" s="24" t="str">
        <f t="shared" si="0"/>
        <v>BJ - Benin</v>
      </c>
      <c r="F29" s="13" t="s">
        <v>2118</v>
      </c>
      <c r="G29" s="14" t="s">
        <v>3497</v>
      </c>
      <c r="H29" s="28" t="str">
        <f t="shared" si="1"/>
        <v>MI - Michigan</v>
      </c>
      <c r="I29" s="16"/>
    </row>
    <row r="30" spans="1:9" ht="11.25">
      <c r="A30" s="20" t="s">
        <v>1821</v>
      </c>
      <c r="B30" s="20" t="s">
        <v>1822</v>
      </c>
      <c r="C30" s="24" t="str">
        <f t="shared" si="0"/>
        <v>BM - Bermuda</v>
      </c>
      <c r="F30" s="13" t="s">
        <v>2119</v>
      </c>
      <c r="G30" s="14" t="s">
        <v>547</v>
      </c>
      <c r="H30" s="28" t="str">
        <f t="shared" si="1"/>
        <v>MN - Minnesota</v>
      </c>
      <c r="I30" s="16"/>
    </row>
    <row r="31" spans="1:9" ht="11.25">
      <c r="A31" s="20" t="s">
        <v>1823</v>
      </c>
      <c r="B31" s="20" t="s">
        <v>1824</v>
      </c>
      <c r="C31" s="24" t="str">
        <f t="shared" si="0"/>
        <v>BN - Brunei Darussalam</v>
      </c>
      <c r="F31" s="13" t="s">
        <v>2121</v>
      </c>
      <c r="G31" s="14" t="s">
        <v>544</v>
      </c>
      <c r="H31" s="28" t="str">
        <f t="shared" si="1"/>
        <v>MO - Missouri</v>
      </c>
      <c r="I31" s="16"/>
    </row>
    <row r="32" spans="1:9" ht="33.75">
      <c r="A32" s="20" t="s">
        <v>1825</v>
      </c>
      <c r="B32" s="20" t="s">
        <v>3093</v>
      </c>
      <c r="C32" s="24" t="str">
        <f t="shared" si="0"/>
        <v>BO - Bolivia</v>
      </c>
      <c r="F32" s="13" t="s">
        <v>1066</v>
      </c>
      <c r="G32" s="14" t="s">
        <v>2779</v>
      </c>
      <c r="H32" s="28" t="str">
        <f t="shared" si="1"/>
        <v>MP - Northern Mariana Islands</v>
      </c>
      <c r="I32" s="16"/>
    </row>
    <row r="33" spans="1:9" ht="11.25">
      <c r="A33" s="20" t="s">
        <v>1826</v>
      </c>
      <c r="B33" s="20" t="s">
        <v>1827</v>
      </c>
      <c r="C33" s="24" t="str">
        <f t="shared" si="0"/>
        <v>BR - Brazil</v>
      </c>
      <c r="F33" s="13" t="s">
        <v>2120</v>
      </c>
      <c r="G33" s="14" t="s">
        <v>558</v>
      </c>
      <c r="H33" s="28" t="str">
        <f t="shared" si="1"/>
        <v>MS - Mississippi</v>
      </c>
      <c r="I33" s="16"/>
    </row>
    <row r="34" spans="1:9" ht="11.25">
      <c r="A34" s="20" t="s">
        <v>1828</v>
      </c>
      <c r="B34" s="20" t="s">
        <v>1829</v>
      </c>
      <c r="C34" s="24" t="str">
        <f t="shared" si="0"/>
        <v>BS - Bahamas</v>
      </c>
      <c r="F34" s="13" t="s">
        <v>2122</v>
      </c>
      <c r="G34" s="14" t="s">
        <v>2770</v>
      </c>
      <c r="H34" s="28" t="str">
        <f t="shared" si="1"/>
        <v>MT - Montana</v>
      </c>
      <c r="I34" s="16"/>
    </row>
    <row r="35" spans="1:9" ht="22.5">
      <c r="A35" s="20" t="s">
        <v>1830</v>
      </c>
      <c r="B35" s="20" t="s">
        <v>1831</v>
      </c>
      <c r="C35" s="24" t="str">
        <f t="shared" si="0"/>
        <v>BT - Bhutan</v>
      </c>
      <c r="F35" s="13" t="s">
        <v>2129</v>
      </c>
      <c r="G35" s="14" t="s">
        <v>3499</v>
      </c>
      <c r="H35" s="28" t="str">
        <f t="shared" si="1"/>
        <v>NC - North Carolina</v>
      </c>
      <c r="I35" s="16"/>
    </row>
    <row r="36" spans="1:9" ht="22.5">
      <c r="A36" s="20" t="s">
        <v>1832</v>
      </c>
      <c r="B36" s="20" t="s">
        <v>1833</v>
      </c>
      <c r="C36" s="24" t="str">
        <f t="shared" si="0"/>
        <v>BV - Bouvet Island</v>
      </c>
      <c r="F36" s="13" t="s">
        <v>2130</v>
      </c>
      <c r="G36" s="14" t="s">
        <v>2774</v>
      </c>
      <c r="H36" s="28" t="str">
        <f t="shared" si="1"/>
        <v>ND - North Dakota</v>
      </c>
      <c r="I36" s="16"/>
    </row>
    <row r="37" spans="1:9" ht="11.25">
      <c r="A37" s="20" t="s">
        <v>1834</v>
      </c>
      <c r="B37" s="20" t="s">
        <v>1835</v>
      </c>
      <c r="C37" s="24" t="str">
        <f t="shared" si="0"/>
        <v>BW - Botswana</v>
      </c>
      <c r="F37" s="13" t="s">
        <v>2123</v>
      </c>
      <c r="G37" s="14" t="s">
        <v>2764</v>
      </c>
      <c r="H37" s="28" t="str">
        <f t="shared" si="1"/>
        <v>NE - Nebraska</v>
      </c>
      <c r="I37" s="16"/>
    </row>
    <row r="38" spans="1:9" ht="22.5">
      <c r="A38" s="20" t="s">
        <v>1836</v>
      </c>
      <c r="B38" s="20" t="s">
        <v>1837</v>
      </c>
      <c r="C38" s="24" t="str">
        <f t="shared" si="0"/>
        <v>BY - Belarus</v>
      </c>
      <c r="F38" s="13" t="s">
        <v>2125</v>
      </c>
      <c r="G38" s="14" t="s">
        <v>2767</v>
      </c>
      <c r="H38" s="28" t="str">
        <f t="shared" si="1"/>
        <v>NH - New Hampshire</v>
      </c>
      <c r="I38" s="16"/>
    </row>
    <row r="39" spans="1:9" ht="22.5">
      <c r="A39" s="20" t="s">
        <v>1838</v>
      </c>
      <c r="B39" s="20" t="s">
        <v>1839</v>
      </c>
      <c r="C39" s="24" t="str">
        <f t="shared" si="0"/>
        <v>BZ - Belize</v>
      </c>
      <c r="F39" s="13" t="s">
        <v>2126</v>
      </c>
      <c r="G39" s="14" t="s">
        <v>537</v>
      </c>
      <c r="H39" s="28" t="str">
        <f t="shared" si="1"/>
        <v>NJ - New Jersey</v>
      </c>
      <c r="I39" s="16"/>
    </row>
    <row r="40" spans="1:9" ht="22.5">
      <c r="A40" s="20" t="s">
        <v>3722</v>
      </c>
      <c r="B40" s="20" t="s">
        <v>1840</v>
      </c>
      <c r="C40" s="24" t="str">
        <f t="shared" si="0"/>
        <v>CA - Canada</v>
      </c>
      <c r="F40" s="13" t="s">
        <v>2127</v>
      </c>
      <c r="G40" s="14" t="s">
        <v>2762</v>
      </c>
      <c r="H40" s="28" t="str">
        <f t="shared" si="1"/>
        <v>NM - New Mexico</v>
      </c>
      <c r="I40" s="16"/>
    </row>
    <row r="41" spans="1:9" ht="11.25">
      <c r="A41" s="20" t="s">
        <v>1841</v>
      </c>
      <c r="B41" s="20" t="s">
        <v>1842</v>
      </c>
      <c r="C41" s="24" t="str">
        <f t="shared" si="0"/>
        <v>CC - Cocos (Keeling) Islands</v>
      </c>
      <c r="F41" s="13" t="s">
        <v>2124</v>
      </c>
      <c r="G41" s="14" t="s">
        <v>2761</v>
      </c>
      <c r="H41" s="28" t="str">
        <f t="shared" si="1"/>
        <v>NV - Nevada</v>
      </c>
      <c r="I41" s="16"/>
    </row>
    <row r="42" spans="1:9" ht="11.25">
      <c r="A42" s="20" t="s">
        <v>1843</v>
      </c>
      <c r="B42" s="20" t="s">
        <v>1844</v>
      </c>
      <c r="C42" s="24" t="str">
        <f t="shared" si="0"/>
        <v>CD - Congo, the Democratic Republic of the</v>
      </c>
      <c r="F42" s="13" t="s">
        <v>2128</v>
      </c>
      <c r="G42" s="14" t="s">
        <v>1636</v>
      </c>
      <c r="H42" s="28" t="str">
        <f t="shared" si="1"/>
        <v>NY - New York</v>
      </c>
      <c r="I42" s="16"/>
    </row>
    <row r="43" spans="1:9" ht="11.25">
      <c r="A43" s="20" t="s">
        <v>1845</v>
      </c>
      <c r="B43" s="20" t="s">
        <v>1846</v>
      </c>
      <c r="C43" s="24" t="str">
        <f t="shared" si="0"/>
        <v>CF - Central African Republic</v>
      </c>
      <c r="F43" s="13" t="s">
        <v>1067</v>
      </c>
      <c r="G43" s="14" t="s">
        <v>3496</v>
      </c>
      <c r="H43" s="28" t="str">
        <f t="shared" si="1"/>
        <v>OH - Ohio</v>
      </c>
      <c r="I43" s="16"/>
    </row>
    <row r="44" spans="1:9" ht="11.25">
      <c r="A44" s="20" t="s">
        <v>1847</v>
      </c>
      <c r="B44" s="20" t="s">
        <v>1848</v>
      </c>
      <c r="C44" s="24" t="str">
        <f t="shared" si="0"/>
        <v>CG - Congo</v>
      </c>
      <c r="F44" s="13" t="s">
        <v>1068</v>
      </c>
      <c r="G44" s="14" t="s">
        <v>555</v>
      </c>
      <c r="H44" s="28" t="str">
        <f t="shared" si="1"/>
        <v>OK - Oklahoma</v>
      </c>
      <c r="I44" s="16"/>
    </row>
    <row r="45" spans="1:9" ht="11.25">
      <c r="A45" s="20" t="s">
        <v>1849</v>
      </c>
      <c r="B45" s="20" t="s">
        <v>1850</v>
      </c>
      <c r="C45" s="24" t="str">
        <f t="shared" si="0"/>
        <v>CH - Switzerland</v>
      </c>
      <c r="F45" s="13" t="s">
        <v>1069</v>
      </c>
      <c r="G45" s="14" t="s">
        <v>554</v>
      </c>
      <c r="H45" s="28" t="str">
        <f t="shared" si="1"/>
        <v>OR - Oregon</v>
      </c>
      <c r="I45" s="16"/>
    </row>
    <row r="46" spans="1:9" ht="22.5">
      <c r="A46" s="20" t="s">
        <v>1851</v>
      </c>
      <c r="B46" s="20" t="s">
        <v>3094</v>
      </c>
      <c r="C46" s="24" t="str">
        <f t="shared" si="0"/>
        <v>CI - Cote Divoire</v>
      </c>
      <c r="F46" s="13" t="s">
        <v>1071</v>
      </c>
      <c r="G46" s="14" t="s">
        <v>3495</v>
      </c>
      <c r="H46" s="28" t="str">
        <f t="shared" si="1"/>
        <v>PA - Pennsylvania</v>
      </c>
      <c r="I46" s="16"/>
    </row>
    <row r="47" spans="1:9" ht="11.25">
      <c r="A47" s="20" t="s">
        <v>1852</v>
      </c>
      <c r="B47" s="20" t="s">
        <v>1853</v>
      </c>
      <c r="C47" s="24" t="str">
        <f t="shared" si="0"/>
        <v>CK - Cook Islands</v>
      </c>
      <c r="F47" s="13" t="s">
        <v>1072</v>
      </c>
      <c r="G47" s="14" t="s">
        <v>553</v>
      </c>
      <c r="H47" s="28" t="str">
        <f t="shared" si="1"/>
        <v>PR - Puerto Rico</v>
      </c>
      <c r="I47" s="16"/>
    </row>
    <row r="48" spans="1:9" ht="11.25">
      <c r="A48" s="20" t="s">
        <v>1854</v>
      </c>
      <c r="B48" s="20" t="s">
        <v>1855</v>
      </c>
      <c r="C48" s="24" t="str">
        <f t="shared" si="0"/>
        <v>CL - Chile</v>
      </c>
      <c r="F48" s="13" t="s">
        <v>1070</v>
      </c>
      <c r="G48" s="14" t="s">
        <v>2781</v>
      </c>
      <c r="H48" s="28" t="str">
        <f t="shared" si="1"/>
        <v>PW - Palau</v>
      </c>
      <c r="I48" s="16"/>
    </row>
    <row r="49" spans="1:9" ht="22.5">
      <c r="A49" s="20" t="s">
        <v>1856</v>
      </c>
      <c r="B49" s="20" t="s">
        <v>1857</v>
      </c>
      <c r="C49" s="24" t="str">
        <f t="shared" si="0"/>
        <v>CM - Cameroon</v>
      </c>
      <c r="F49" s="13" t="s">
        <v>1073</v>
      </c>
      <c r="G49" s="14" t="s">
        <v>2769</v>
      </c>
      <c r="H49" s="28" t="str">
        <f t="shared" si="1"/>
        <v>RI - Rhode Island</v>
      </c>
      <c r="I49" s="16"/>
    </row>
    <row r="50" spans="1:9" ht="22.5">
      <c r="A50" s="20" t="s">
        <v>1858</v>
      </c>
      <c r="B50" s="20" t="s">
        <v>1859</v>
      </c>
      <c r="C50" s="24" t="str">
        <f t="shared" si="0"/>
        <v>CN - China</v>
      </c>
      <c r="F50" s="13" t="s">
        <v>1074</v>
      </c>
      <c r="G50" s="14" t="s">
        <v>550</v>
      </c>
      <c r="H50" s="28" t="str">
        <f t="shared" si="1"/>
        <v>SC - South Carolina</v>
      </c>
      <c r="I50" s="16"/>
    </row>
    <row r="51" spans="1:9" ht="22.5">
      <c r="A51" s="20" t="s">
        <v>3723</v>
      </c>
      <c r="B51" s="20" t="s">
        <v>1860</v>
      </c>
      <c r="C51" s="24" t="str">
        <f t="shared" si="0"/>
        <v>CO - Colombia</v>
      </c>
      <c r="F51" s="13" t="s">
        <v>1075</v>
      </c>
      <c r="G51" s="14" t="s">
        <v>2772</v>
      </c>
      <c r="H51" s="28" t="str">
        <f t="shared" si="1"/>
        <v>SD - South Dakota</v>
      </c>
      <c r="I51" s="16"/>
    </row>
    <row r="52" spans="1:9" ht="11.25">
      <c r="A52" s="20" t="s">
        <v>1861</v>
      </c>
      <c r="B52" s="20" t="s">
        <v>1862</v>
      </c>
      <c r="C52" s="24" t="str">
        <f t="shared" si="0"/>
        <v>CR - Costa Rica</v>
      </c>
      <c r="F52" s="13" t="s">
        <v>1076</v>
      </c>
      <c r="G52" s="14" t="s">
        <v>543</v>
      </c>
      <c r="H52" s="28" t="str">
        <f t="shared" si="1"/>
        <v>TN - Tennessee</v>
      </c>
      <c r="I52" s="16"/>
    </row>
    <row r="53" spans="1:9" ht="11.25">
      <c r="A53" s="20" t="s">
        <v>1863</v>
      </c>
      <c r="B53" s="20" t="s">
        <v>1864</v>
      </c>
      <c r="C53" s="24" t="str">
        <f t="shared" si="0"/>
        <v>CU - Cuba</v>
      </c>
      <c r="F53" s="13" t="s">
        <v>1077</v>
      </c>
      <c r="G53" s="14" t="s">
        <v>1635</v>
      </c>
      <c r="H53" s="28" t="str">
        <f t="shared" si="1"/>
        <v>TX - Texas</v>
      </c>
      <c r="I53" s="16"/>
    </row>
    <row r="54" spans="1:9" ht="33.75">
      <c r="A54" s="20" t="s">
        <v>1865</v>
      </c>
      <c r="B54" s="20" t="s">
        <v>1866</v>
      </c>
      <c r="C54" s="24" t="str">
        <f t="shared" si="0"/>
        <v>CV - Cape Verde</v>
      </c>
      <c r="F54" s="13" t="s">
        <v>2836</v>
      </c>
      <c r="G54" s="14" t="s">
        <v>1642</v>
      </c>
      <c r="H54" s="28" t="str">
        <f t="shared" si="1"/>
        <v>UM - Minor Outlying Islands</v>
      </c>
      <c r="I54" s="16"/>
    </row>
    <row r="55" spans="1:9" ht="11.25">
      <c r="A55" s="20" t="s">
        <v>1867</v>
      </c>
      <c r="B55" s="20" t="s">
        <v>1868</v>
      </c>
      <c r="C55" s="24" t="str">
        <f t="shared" si="0"/>
        <v>CX - Christmas Island</v>
      </c>
      <c r="F55" s="13" t="s">
        <v>1078</v>
      </c>
      <c r="G55" s="14" t="s">
        <v>2760</v>
      </c>
      <c r="H55" s="28" t="str">
        <f t="shared" si="1"/>
        <v>UT - Utah</v>
      </c>
      <c r="I55" s="16"/>
    </row>
    <row r="56" spans="1:9" ht="11.25">
      <c r="A56" s="20" t="s">
        <v>1869</v>
      </c>
      <c r="B56" s="20" t="s">
        <v>1870</v>
      </c>
      <c r="C56" s="24" t="str">
        <f t="shared" si="0"/>
        <v>CY - Cyprus</v>
      </c>
      <c r="F56" s="13" t="s">
        <v>1081</v>
      </c>
      <c r="G56" s="14" t="s">
        <v>538</v>
      </c>
      <c r="H56" s="28" t="str">
        <f t="shared" si="1"/>
        <v>VA - Virginia</v>
      </c>
      <c r="I56" s="16"/>
    </row>
    <row r="57" spans="1:9" ht="33.75">
      <c r="A57" s="20" t="s">
        <v>1871</v>
      </c>
      <c r="B57" s="20" t="s">
        <v>1872</v>
      </c>
      <c r="C57" s="24" t="str">
        <f t="shared" si="0"/>
        <v>CZ - Czech Republic</v>
      </c>
      <c r="F57" s="13" t="s">
        <v>1080</v>
      </c>
      <c r="G57" s="14" t="s">
        <v>2837</v>
      </c>
      <c r="H57" s="28" t="str">
        <f t="shared" si="1"/>
        <v>VI - Virgin Islands of the U.S.</v>
      </c>
      <c r="I57" s="16"/>
    </row>
    <row r="58" spans="1:9" ht="11.25">
      <c r="A58" s="20" t="s">
        <v>3725</v>
      </c>
      <c r="B58" s="20" t="s">
        <v>1873</v>
      </c>
      <c r="C58" s="24" t="str">
        <f t="shared" si="0"/>
        <v>DE - Germany</v>
      </c>
      <c r="F58" s="13" t="s">
        <v>1079</v>
      </c>
      <c r="G58" s="14" t="s">
        <v>2775</v>
      </c>
      <c r="H58" s="28" t="str">
        <f t="shared" si="1"/>
        <v>VT - Vermont</v>
      </c>
      <c r="I58" s="16"/>
    </row>
    <row r="59" spans="1:9" ht="11.25">
      <c r="A59" s="20" t="s">
        <v>1874</v>
      </c>
      <c r="B59" s="20" t="s">
        <v>1875</v>
      </c>
      <c r="C59" s="24" t="str">
        <f t="shared" si="0"/>
        <v>DJ - Djibouti</v>
      </c>
      <c r="F59" s="13" t="s">
        <v>1082</v>
      </c>
      <c r="G59" s="14" t="s">
        <v>539</v>
      </c>
      <c r="H59" s="28" t="str">
        <f t="shared" si="1"/>
        <v>WA - Washington</v>
      </c>
      <c r="I59" s="16"/>
    </row>
    <row r="60" spans="1:9" ht="11.25">
      <c r="A60" s="20" t="s">
        <v>1876</v>
      </c>
      <c r="B60" s="20" t="s">
        <v>1877</v>
      </c>
      <c r="C60" s="24" t="str">
        <f t="shared" si="0"/>
        <v>DK - Denmark</v>
      </c>
      <c r="F60" s="13" t="s">
        <v>1084</v>
      </c>
      <c r="G60" s="14" t="s">
        <v>546</v>
      </c>
      <c r="H60" s="28" t="str">
        <f t="shared" si="1"/>
        <v>WI - Wisconsin</v>
      </c>
      <c r="I60" s="16"/>
    </row>
    <row r="61" spans="1:9" ht="22.5">
      <c r="A61" s="20" t="s">
        <v>1878</v>
      </c>
      <c r="B61" s="20" t="s">
        <v>1879</v>
      </c>
      <c r="C61" s="24" t="str">
        <f t="shared" si="0"/>
        <v>DM - Dominica</v>
      </c>
      <c r="F61" s="13" t="s">
        <v>1083</v>
      </c>
      <c r="G61" s="14" t="s">
        <v>2763</v>
      </c>
      <c r="H61" s="28" t="str">
        <f t="shared" si="1"/>
        <v>WV - West Virginia</v>
      </c>
      <c r="I61" s="16"/>
    </row>
    <row r="62" spans="1:9" ht="11.25">
      <c r="A62" s="20" t="s">
        <v>1880</v>
      </c>
      <c r="B62" s="20" t="s">
        <v>1881</v>
      </c>
      <c r="C62" s="24" t="str">
        <f t="shared" si="0"/>
        <v>DO - Dominican Republic</v>
      </c>
      <c r="F62" s="13" t="s">
        <v>1085</v>
      </c>
      <c r="G62" s="14" t="s">
        <v>2777</v>
      </c>
      <c r="H62" s="28" t="str">
        <f t="shared" si="1"/>
        <v>WY - Wyoming</v>
      </c>
      <c r="I62" s="16"/>
    </row>
    <row r="63" spans="1:3" ht="11.25">
      <c r="A63" s="20" t="s">
        <v>1882</v>
      </c>
      <c r="B63" s="20" t="s">
        <v>1883</v>
      </c>
      <c r="C63" s="24" t="str">
        <f t="shared" si="0"/>
        <v>DZ - Algeria</v>
      </c>
    </row>
    <row r="64" spans="1:3" ht="11.25">
      <c r="A64" s="20" t="s">
        <v>1884</v>
      </c>
      <c r="B64" s="20" t="s">
        <v>1885</v>
      </c>
      <c r="C64" s="24" t="str">
        <f t="shared" si="0"/>
        <v>EC - Ecuador</v>
      </c>
    </row>
    <row r="65" spans="1:3" ht="11.25">
      <c r="A65" s="20" t="s">
        <v>1886</v>
      </c>
      <c r="B65" s="20" t="s">
        <v>1887</v>
      </c>
      <c r="C65" s="24" t="str">
        <f t="shared" si="0"/>
        <v>EE - Estonia</v>
      </c>
    </row>
    <row r="66" spans="1:3" ht="11.25">
      <c r="A66" s="20" t="s">
        <v>1888</v>
      </c>
      <c r="B66" s="20" t="s">
        <v>1889</v>
      </c>
      <c r="C66" s="24" t="str">
        <f t="shared" si="0"/>
        <v>EG - Egypt</v>
      </c>
    </row>
    <row r="67" spans="1:3" ht="11.25">
      <c r="A67" s="20" t="s">
        <v>1890</v>
      </c>
      <c r="B67" s="20" t="s">
        <v>1891</v>
      </c>
      <c r="C67" s="24" t="str">
        <f aca="true" t="shared" si="2" ref="C67:C130">A67&amp;" - "&amp;B67</f>
        <v>EH - Western Sahara</v>
      </c>
    </row>
    <row r="68" spans="1:3" ht="11.25">
      <c r="A68" s="20" t="s">
        <v>609</v>
      </c>
      <c r="B68" s="20" t="s">
        <v>610</v>
      </c>
      <c r="C68" s="24" t="str">
        <f t="shared" si="2"/>
        <v>ER - Eritrea</v>
      </c>
    </row>
    <row r="69" spans="1:3" ht="11.25">
      <c r="A69" s="20" t="s">
        <v>611</v>
      </c>
      <c r="B69" s="20" t="s">
        <v>612</v>
      </c>
      <c r="C69" s="24" t="str">
        <f t="shared" si="2"/>
        <v>ES - Spain</v>
      </c>
    </row>
    <row r="70" spans="1:3" ht="11.25">
      <c r="A70" s="20" t="s">
        <v>613</v>
      </c>
      <c r="B70" s="20" t="s">
        <v>614</v>
      </c>
      <c r="C70" s="24" t="str">
        <f t="shared" si="2"/>
        <v>ET - Ethiopia</v>
      </c>
    </row>
    <row r="71" spans="1:3" ht="11.25">
      <c r="A71" s="20" t="s">
        <v>615</v>
      </c>
      <c r="B71" s="20" t="s">
        <v>616</v>
      </c>
      <c r="C71" s="24" t="str">
        <f t="shared" si="2"/>
        <v>FI - Finland</v>
      </c>
    </row>
    <row r="72" spans="1:3" ht="11.25">
      <c r="A72" s="20" t="s">
        <v>617</v>
      </c>
      <c r="B72" s="20" t="s">
        <v>618</v>
      </c>
      <c r="C72" s="24" t="str">
        <f t="shared" si="2"/>
        <v>FJ - Fiji</v>
      </c>
    </row>
    <row r="73" spans="1:3" ht="11.25">
      <c r="A73" s="20" t="s">
        <v>619</v>
      </c>
      <c r="B73" s="20" t="s">
        <v>620</v>
      </c>
      <c r="C73" s="24" t="str">
        <f t="shared" si="2"/>
        <v>FK - Falkland Islands (Malvinas)</v>
      </c>
    </row>
    <row r="74" spans="1:3" ht="11.25">
      <c r="A74" s="20" t="s">
        <v>3727</v>
      </c>
      <c r="B74" s="20" t="s">
        <v>621</v>
      </c>
      <c r="C74" s="24" t="str">
        <f t="shared" si="2"/>
        <v>FM - Micronesia, Federated States of</v>
      </c>
    </row>
    <row r="75" spans="1:3" ht="11.25">
      <c r="A75" s="20" t="s">
        <v>622</v>
      </c>
      <c r="B75" s="20" t="s">
        <v>623</v>
      </c>
      <c r="C75" s="24" t="str">
        <f t="shared" si="2"/>
        <v>FO - Faroe Islands</v>
      </c>
    </row>
    <row r="76" spans="1:3" ht="11.25">
      <c r="A76" s="20" t="s">
        <v>624</v>
      </c>
      <c r="B76" s="20" t="s">
        <v>625</v>
      </c>
      <c r="C76" s="24" t="str">
        <f t="shared" si="2"/>
        <v>FR - France</v>
      </c>
    </row>
    <row r="77" spans="1:3" ht="11.25">
      <c r="A77" s="20" t="s">
        <v>3729</v>
      </c>
      <c r="B77" s="20" t="s">
        <v>626</v>
      </c>
      <c r="C77" s="24" t="str">
        <f t="shared" si="2"/>
        <v>GA - Gabon</v>
      </c>
    </row>
    <row r="78" spans="1:3" ht="11.25">
      <c r="A78" s="20" t="s">
        <v>627</v>
      </c>
      <c r="B78" s="20" t="s">
        <v>628</v>
      </c>
      <c r="C78" s="24" t="str">
        <f t="shared" si="2"/>
        <v>GB - United Kingdom</v>
      </c>
    </row>
    <row r="79" spans="1:3" ht="11.25">
      <c r="A79" s="20" t="s">
        <v>629</v>
      </c>
      <c r="B79" s="20" t="s">
        <v>630</v>
      </c>
      <c r="C79" s="24" t="str">
        <f t="shared" si="2"/>
        <v>GD - Grenada</v>
      </c>
    </row>
    <row r="80" spans="1:3" ht="11.25">
      <c r="A80" s="20" t="s">
        <v>631</v>
      </c>
      <c r="B80" s="20" t="s">
        <v>3498</v>
      </c>
      <c r="C80" s="24" t="str">
        <f t="shared" si="2"/>
        <v>GE - Georgia</v>
      </c>
    </row>
    <row r="81" spans="1:3" ht="11.25">
      <c r="A81" s="20" t="s">
        <v>632</v>
      </c>
      <c r="B81" s="20" t="s">
        <v>633</v>
      </c>
      <c r="C81" s="24" t="str">
        <f t="shared" si="2"/>
        <v>GF - French Guiana</v>
      </c>
    </row>
    <row r="82" spans="1:3" ht="11.25">
      <c r="A82" s="20" t="s">
        <v>634</v>
      </c>
      <c r="B82" s="20" t="s">
        <v>635</v>
      </c>
      <c r="C82" s="24" t="str">
        <f t="shared" si="2"/>
        <v>GG - Guernsey</v>
      </c>
    </row>
    <row r="83" spans="1:3" ht="11.25">
      <c r="A83" s="20" t="s">
        <v>636</v>
      </c>
      <c r="B83" s="20" t="s">
        <v>637</v>
      </c>
      <c r="C83" s="24" t="str">
        <f t="shared" si="2"/>
        <v>GH - Ghana</v>
      </c>
    </row>
    <row r="84" spans="1:3" ht="11.25">
      <c r="A84" s="20" t="s">
        <v>638</v>
      </c>
      <c r="B84" s="20" t="s">
        <v>639</v>
      </c>
      <c r="C84" s="24" t="str">
        <f t="shared" si="2"/>
        <v>GI - Gibraltar</v>
      </c>
    </row>
    <row r="85" spans="1:3" ht="11.25">
      <c r="A85" s="20" t="s">
        <v>640</v>
      </c>
      <c r="B85" s="20" t="s">
        <v>641</v>
      </c>
      <c r="C85" s="24" t="str">
        <f t="shared" si="2"/>
        <v>GL - Greenland</v>
      </c>
    </row>
    <row r="86" spans="1:3" ht="11.25">
      <c r="A86" s="20" t="s">
        <v>642</v>
      </c>
      <c r="B86" s="20" t="s">
        <v>643</v>
      </c>
      <c r="C86" s="24" t="str">
        <f t="shared" si="2"/>
        <v>GM - Gambia</v>
      </c>
    </row>
    <row r="87" spans="1:3" ht="11.25">
      <c r="A87" s="20" t="s">
        <v>644</v>
      </c>
      <c r="B87" s="20" t="s">
        <v>645</v>
      </c>
      <c r="C87" s="24" t="str">
        <f t="shared" si="2"/>
        <v>GN - Guinea</v>
      </c>
    </row>
    <row r="88" spans="1:3" ht="11.25">
      <c r="A88" s="20" t="s">
        <v>646</v>
      </c>
      <c r="B88" s="20" t="s">
        <v>647</v>
      </c>
      <c r="C88" s="24" t="str">
        <f t="shared" si="2"/>
        <v>GP - Guadeloupe</v>
      </c>
    </row>
    <row r="89" spans="1:3" ht="11.25">
      <c r="A89" s="20" t="s">
        <v>648</v>
      </c>
      <c r="B89" s="20" t="s">
        <v>649</v>
      </c>
      <c r="C89" s="24" t="str">
        <f t="shared" si="2"/>
        <v>GQ - Equatorial Guinea</v>
      </c>
    </row>
    <row r="90" spans="1:3" ht="11.25">
      <c r="A90" s="20" t="s">
        <v>650</v>
      </c>
      <c r="B90" s="20" t="s">
        <v>651</v>
      </c>
      <c r="C90" s="24" t="str">
        <f t="shared" si="2"/>
        <v>GR - Greece</v>
      </c>
    </row>
    <row r="91" spans="1:3" ht="11.25">
      <c r="A91" s="20" t="s">
        <v>652</v>
      </c>
      <c r="B91" s="20" t="s">
        <v>653</v>
      </c>
      <c r="C91" s="24" t="str">
        <f t="shared" si="2"/>
        <v>GS - South Georgia and the South Sandwich Islands</v>
      </c>
    </row>
    <row r="92" spans="1:3" ht="11.25">
      <c r="A92" s="20" t="s">
        <v>654</v>
      </c>
      <c r="B92" s="20" t="s">
        <v>655</v>
      </c>
      <c r="C92" s="24" t="str">
        <f t="shared" si="2"/>
        <v>GT - Guatemala</v>
      </c>
    </row>
    <row r="93" spans="1:3" ht="11.25">
      <c r="A93" s="20" t="s">
        <v>3730</v>
      </c>
      <c r="B93" s="20" t="s">
        <v>2778</v>
      </c>
      <c r="C93" s="24" t="str">
        <f t="shared" si="2"/>
        <v>GU - Guam</v>
      </c>
    </row>
    <row r="94" spans="1:3" ht="11.25">
      <c r="A94" s="20" t="s">
        <v>656</v>
      </c>
      <c r="B94" s="20" t="s">
        <v>657</v>
      </c>
      <c r="C94" s="24" t="str">
        <f t="shared" si="2"/>
        <v>GW - Guinea-Bissau</v>
      </c>
    </row>
    <row r="95" spans="1:3" ht="11.25">
      <c r="A95" s="20" t="s">
        <v>658</v>
      </c>
      <c r="B95" s="20" t="s">
        <v>659</v>
      </c>
      <c r="C95" s="24" t="str">
        <f t="shared" si="2"/>
        <v>GY - Guyana</v>
      </c>
    </row>
    <row r="96" spans="1:3" ht="11.25">
      <c r="A96" s="20" t="s">
        <v>660</v>
      </c>
      <c r="B96" s="20" t="s">
        <v>661</v>
      </c>
      <c r="C96" s="24" t="str">
        <f t="shared" si="2"/>
        <v>HK - Hong Kong</v>
      </c>
    </row>
    <row r="97" spans="1:3" ht="11.25">
      <c r="A97" s="20" t="s">
        <v>662</v>
      </c>
      <c r="B97" s="20" t="s">
        <v>663</v>
      </c>
      <c r="C97" s="24" t="str">
        <f t="shared" si="2"/>
        <v>HM - Heard Island and McDonald Islands</v>
      </c>
    </row>
    <row r="98" spans="1:3" ht="11.25">
      <c r="A98" s="20" t="s">
        <v>664</v>
      </c>
      <c r="B98" s="20" t="s">
        <v>2405</v>
      </c>
      <c r="C98" s="24" t="str">
        <f t="shared" si="2"/>
        <v>HN - Honduras</v>
      </c>
    </row>
    <row r="99" spans="1:3" ht="11.25">
      <c r="A99" s="20" t="s">
        <v>2406</v>
      </c>
      <c r="B99" s="20" t="s">
        <v>2407</v>
      </c>
      <c r="C99" s="24" t="str">
        <f t="shared" si="2"/>
        <v>HR - Croatia</v>
      </c>
    </row>
    <row r="100" spans="1:3" ht="11.25">
      <c r="A100" s="20" t="s">
        <v>2408</v>
      </c>
      <c r="B100" s="20" t="s">
        <v>2409</v>
      </c>
      <c r="C100" s="24" t="str">
        <f t="shared" si="2"/>
        <v>HT - Haiti</v>
      </c>
    </row>
    <row r="101" spans="1:3" ht="11.25">
      <c r="A101" s="20" t="s">
        <v>2410</v>
      </c>
      <c r="B101" s="20" t="s">
        <v>2411</v>
      </c>
      <c r="C101" s="24" t="str">
        <f t="shared" si="2"/>
        <v>HU - Hungary</v>
      </c>
    </row>
    <row r="102" spans="1:3" ht="11.25">
      <c r="A102" s="20" t="s">
        <v>3732</v>
      </c>
      <c r="B102" s="20" t="s">
        <v>2412</v>
      </c>
      <c r="C102" s="24" t="str">
        <f t="shared" si="2"/>
        <v>ID - Indonesia</v>
      </c>
    </row>
    <row r="103" spans="1:3" ht="11.25">
      <c r="A103" s="20" t="s">
        <v>2413</v>
      </c>
      <c r="B103" s="20" t="s">
        <v>2414</v>
      </c>
      <c r="C103" s="24" t="str">
        <f t="shared" si="2"/>
        <v>IE - Ireland</v>
      </c>
    </row>
    <row r="104" spans="1:3" ht="11.25">
      <c r="A104" s="20" t="s">
        <v>3733</v>
      </c>
      <c r="B104" s="20" t="s">
        <v>2415</v>
      </c>
      <c r="C104" s="24" t="str">
        <f t="shared" si="2"/>
        <v>IL - Israel</v>
      </c>
    </row>
    <row r="105" spans="1:3" ht="11.25">
      <c r="A105" s="20" t="s">
        <v>2416</v>
      </c>
      <c r="B105" s="20" t="s">
        <v>2417</v>
      </c>
      <c r="C105" s="24" t="str">
        <f t="shared" si="2"/>
        <v>IM - Isle of Man</v>
      </c>
    </row>
    <row r="106" spans="1:3" ht="11.25">
      <c r="A106" s="20" t="s">
        <v>3734</v>
      </c>
      <c r="B106" s="20" t="s">
        <v>2418</v>
      </c>
      <c r="C106" s="24" t="str">
        <f t="shared" si="2"/>
        <v>IN - India</v>
      </c>
    </row>
    <row r="107" spans="1:3" ht="11.25">
      <c r="A107" s="20" t="s">
        <v>2419</v>
      </c>
      <c r="B107" s="20" t="s">
        <v>2420</v>
      </c>
      <c r="C107" s="24" t="str">
        <f t="shared" si="2"/>
        <v>IO - British Indian Ocean Territory</v>
      </c>
    </row>
    <row r="108" spans="1:3" ht="11.25">
      <c r="A108" s="20" t="s">
        <v>2421</v>
      </c>
      <c r="B108" s="20" t="s">
        <v>2422</v>
      </c>
      <c r="C108" s="24" t="str">
        <f t="shared" si="2"/>
        <v>IQ - Iraq</v>
      </c>
    </row>
    <row r="109" spans="1:3" ht="11.25">
      <c r="A109" s="20" t="s">
        <v>2423</v>
      </c>
      <c r="B109" s="20" t="s">
        <v>2424</v>
      </c>
      <c r="C109" s="24" t="str">
        <f t="shared" si="2"/>
        <v>IR - Iran, Islamic Republic of</v>
      </c>
    </row>
    <row r="110" spans="1:3" ht="11.25">
      <c r="A110" s="20" t="s">
        <v>2425</v>
      </c>
      <c r="B110" s="20" t="s">
        <v>2426</v>
      </c>
      <c r="C110" s="24" t="str">
        <f t="shared" si="2"/>
        <v>IS - Iceland</v>
      </c>
    </row>
    <row r="111" spans="1:3" ht="11.25">
      <c r="A111" s="20" t="s">
        <v>2427</v>
      </c>
      <c r="B111" s="20" t="s">
        <v>2428</v>
      </c>
      <c r="C111" s="24" t="str">
        <f t="shared" si="2"/>
        <v>IT - Italy</v>
      </c>
    </row>
    <row r="112" spans="1:3" ht="11.25">
      <c r="A112" s="20" t="s">
        <v>2429</v>
      </c>
      <c r="B112" s="20" t="s">
        <v>2430</v>
      </c>
      <c r="C112" s="24" t="str">
        <f t="shared" si="2"/>
        <v>JE - Jersey</v>
      </c>
    </row>
    <row r="113" spans="1:3" ht="11.25">
      <c r="A113" s="20" t="s">
        <v>2431</v>
      </c>
      <c r="B113" s="20" t="s">
        <v>2432</v>
      </c>
      <c r="C113" s="24" t="str">
        <f t="shared" si="2"/>
        <v>JM - Jamaica</v>
      </c>
    </row>
    <row r="114" spans="1:3" ht="11.25">
      <c r="A114" s="20" t="s">
        <v>2433</v>
      </c>
      <c r="B114" s="20" t="s">
        <v>2434</v>
      </c>
      <c r="C114" s="24" t="str">
        <f t="shared" si="2"/>
        <v>JO - Jordan</v>
      </c>
    </row>
    <row r="115" spans="1:3" ht="11.25">
      <c r="A115" s="20" t="s">
        <v>2435</v>
      </c>
      <c r="B115" s="20" t="s">
        <v>2436</v>
      </c>
      <c r="C115" s="24" t="str">
        <f t="shared" si="2"/>
        <v>JP - Japan</v>
      </c>
    </row>
    <row r="116" spans="1:3" ht="11.25">
      <c r="A116" s="20" t="s">
        <v>2437</v>
      </c>
      <c r="B116" s="20" t="s">
        <v>2438</v>
      </c>
      <c r="C116" s="24" t="str">
        <f t="shared" si="2"/>
        <v>KE - Kenya</v>
      </c>
    </row>
    <row r="117" spans="1:3" ht="11.25">
      <c r="A117" s="20" t="s">
        <v>2439</v>
      </c>
      <c r="B117" s="20" t="s">
        <v>2440</v>
      </c>
      <c r="C117" s="24" t="str">
        <f t="shared" si="2"/>
        <v>KG - Kyrgyzstan</v>
      </c>
    </row>
    <row r="118" spans="1:3" ht="11.25">
      <c r="A118" s="20" t="s">
        <v>2441</v>
      </c>
      <c r="B118" s="20" t="s">
        <v>2442</v>
      </c>
      <c r="C118" s="24" t="str">
        <f t="shared" si="2"/>
        <v>KH - Cambodia</v>
      </c>
    </row>
    <row r="119" spans="1:3" ht="11.25">
      <c r="A119" s="20" t="s">
        <v>2443</v>
      </c>
      <c r="B119" s="20" t="s">
        <v>2444</v>
      </c>
      <c r="C119" s="24" t="str">
        <f t="shared" si="2"/>
        <v>KI - Kiribati</v>
      </c>
    </row>
    <row r="120" spans="1:3" ht="11.25">
      <c r="A120" s="20" t="s">
        <v>2445</v>
      </c>
      <c r="B120" s="20" t="s">
        <v>2446</v>
      </c>
      <c r="C120" s="24" t="str">
        <f t="shared" si="2"/>
        <v>KM - Comoros</v>
      </c>
    </row>
    <row r="121" spans="1:3" ht="11.25">
      <c r="A121" s="20" t="s">
        <v>2447</v>
      </c>
      <c r="B121" s="20" t="s">
        <v>2448</v>
      </c>
      <c r="C121" s="24" t="str">
        <f t="shared" si="2"/>
        <v>KN - Saint Kitts and Nevis</v>
      </c>
    </row>
    <row r="122" spans="1:3" ht="11.25">
      <c r="A122" s="20" t="s">
        <v>2449</v>
      </c>
      <c r="B122" s="20" t="s">
        <v>3096</v>
      </c>
      <c r="C122" s="24" t="str">
        <f t="shared" si="2"/>
        <v>KP - Korea, Democratic Peoples Republic of</v>
      </c>
    </row>
    <row r="123" spans="1:3" ht="11.25">
      <c r="A123" s="20" t="s">
        <v>2450</v>
      </c>
      <c r="B123" s="20" t="s">
        <v>2451</v>
      </c>
      <c r="C123" s="24" t="str">
        <f t="shared" si="2"/>
        <v>KR - Korea, Republic of</v>
      </c>
    </row>
    <row r="124" spans="1:3" ht="11.25">
      <c r="A124" s="20" t="s">
        <v>2452</v>
      </c>
      <c r="B124" s="20" t="s">
        <v>2453</v>
      </c>
      <c r="C124" s="24" t="str">
        <f t="shared" si="2"/>
        <v>KW - Kuwait</v>
      </c>
    </row>
    <row r="125" spans="1:3" ht="11.25">
      <c r="A125" s="20" t="s">
        <v>2113</v>
      </c>
      <c r="B125" s="20" t="s">
        <v>2454</v>
      </c>
      <c r="C125" s="24" t="str">
        <f t="shared" si="2"/>
        <v>KY - Cayman Islands</v>
      </c>
    </row>
    <row r="126" spans="1:3" ht="11.25">
      <c r="A126" s="20" t="s">
        <v>2455</v>
      </c>
      <c r="B126" s="20" t="s">
        <v>2456</v>
      </c>
      <c r="C126" s="24" t="str">
        <f t="shared" si="2"/>
        <v>KZ - Kazakhstan</v>
      </c>
    </row>
    <row r="127" spans="1:3" ht="11.25">
      <c r="A127" s="20" t="s">
        <v>3859</v>
      </c>
      <c r="B127" s="20" t="s">
        <v>3095</v>
      </c>
      <c r="C127" s="24" t="str">
        <f t="shared" si="2"/>
        <v>LA - Lao Peoples Democratic Republic</v>
      </c>
    </row>
    <row r="128" spans="1:3" ht="11.25">
      <c r="A128" s="20" t="s">
        <v>2457</v>
      </c>
      <c r="B128" s="20" t="s">
        <v>2458</v>
      </c>
      <c r="C128" s="24" t="str">
        <f t="shared" si="2"/>
        <v>LB - Lebanon</v>
      </c>
    </row>
    <row r="129" spans="1:3" ht="11.25">
      <c r="A129" s="20" t="s">
        <v>2459</v>
      </c>
      <c r="B129" s="20" t="s">
        <v>2460</v>
      </c>
      <c r="C129" s="24" t="str">
        <f t="shared" si="2"/>
        <v>LC - Saint Lucia</v>
      </c>
    </row>
    <row r="130" spans="1:3" ht="11.25">
      <c r="A130" s="20" t="s">
        <v>2461</v>
      </c>
      <c r="B130" s="20" t="s">
        <v>2462</v>
      </c>
      <c r="C130" s="24" t="str">
        <f t="shared" si="2"/>
        <v>LI - Liechtenstein</v>
      </c>
    </row>
    <row r="131" spans="1:3" ht="11.25">
      <c r="A131" s="20" t="s">
        <v>2463</v>
      </c>
      <c r="B131" s="20" t="s">
        <v>2464</v>
      </c>
      <c r="C131" s="24" t="str">
        <f aca="true" t="shared" si="3" ref="C131:C194">A131&amp;" - "&amp;B131</f>
        <v>LK - Sri Lanka</v>
      </c>
    </row>
    <row r="132" spans="1:3" ht="11.25">
      <c r="A132" s="20" t="s">
        <v>2465</v>
      </c>
      <c r="B132" s="20" t="s">
        <v>2466</v>
      </c>
      <c r="C132" s="24" t="str">
        <f t="shared" si="3"/>
        <v>LR - Liberia</v>
      </c>
    </row>
    <row r="133" spans="1:3" ht="11.25">
      <c r="A133" s="20" t="s">
        <v>2467</v>
      </c>
      <c r="B133" s="20" t="s">
        <v>2468</v>
      </c>
      <c r="C133" s="24" t="str">
        <f t="shared" si="3"/>
        <v>LS - Lesotho</v>
      </c>
    </row>
    <row r="134" spans="1:3" ht="11.25">
      <c r="A134" s="20" t="s">
        <v>2469</v>
      </c>
      <c r="B134" s="20" t="s">
        <v>2470</v>
      </c>
      <c r="C134" s="24" t="str">
        <f t="shared" si="3"/>
        <v>LT - Lithuania</v>
      </c>
    </row>
    <row r="135" spans="1:3" ht="11.25">
      <c r="A135" s="20" t="s">
        <v>2471</v>
      </c>
      <c r="B135" s="20" t="s">
        <v>460</v>
      </c>
      <c r="C135" s="24" t="str">
        <f t="shared" si="3"/>
        <v>LU - Luxembourg</v>
      </c>
    </row>
    <row r="136" spans="1:3" ht="11.25">
      <c r="A136" s="20" t="s">
        <v>461</v>
      </c>
      <c r="B136" s="20" t="s">
        <v>462</v>
      </c>
      <c r="C136" s="24" t="str">
        <f t="shared" si="3"/>
        <v>LV - Latvia</v>
      </c>
    </row>
    <row r="137" spans="1:3" ht="11.25">
      <c r="A137" s="20" t="s">
        <v>463</v>
      </c>
      <c r="B137" s="20" t="s">
        <v>464</v>
      </c>
      <c r="C137" s="24" t="str">
        <f t="shared" si="3"/>
        <v>LY - Libyan Arab Jamahiriya</v>
      </c>
    </row>
    <row r="138" spans="1:3" ht="11.25">
      <c r="A138" s="20" t="s">
        <v>2117</v>
      </c>
      <c r="B138" s="20" t="s">
        <v>465</v>
      </c>
      <c r="C138" s="24" t="str">
        <f t="shared" si="3"/>
        <v>MA - Morocco</v>
      </c>
    </row>
    <row r="139" spans="1:3" ht="11.25">
      <c r="A139" s="20" t="s">
        <v>466</v>
      </c>
      <c r="B139" s="20" t="s">
        <v>467</v>
      </c>
      <c r="C139" s="24" t="str">
        <f t="shared" si="3"/>
        <v>MC - Monaco</v>
      </c>
    </row>
    <row r="140" spans="1:3" ht="11.25">
      <c r="A140" s="20" t="s">
        <v>2116</v>
      </c>
      <c r="B140" s="20" t="s">
        <v>468</v>
      </c>
      <c r="C140" s="24" t="str">
        <f t="shared" si="3"/>
        <v>MD - Moldova, Republic of</v>
      </c>
    </row>
    <row r="141" spans="1:3" ht="11.25">
      <c r="A141" s="20" t="s">
        <v>2114</v>
      </c>
      <c r="B141" s="20" t="s">
        <v>3097</v>
      </c>
      <c r="C141" s="24" t="str">
        <f t="shared" si="3"/>
        <v>ME - Montenegro, Republic of</v>
      </c>
    </row>
    <row r="142" spans="1:3" ht="11.25">
      <c r="A142" s="20" t="s">
        <v>469</v>
      </c>
      <c r="B142" s="20" t="s">
        <v>470</v>
      </c>
      <c r="C142" s="24" t="str">
        <f t="shared" si="3"/>
        <v>MG - Madagascar</v>
      </c>
    </row>
    <row r="143" spans="1:3" ht="11.25">
      <c r="A143" s="20" t="s">
        <v>2115</v>
      </c>
      <c r="B143" s="20" t="s">
        <v>2782</v>
      </c>
      <c r="C143" s="24" t="str">
        <f t="shared" si="3"/>
        <v>MH - Marshall Islands</v>
      </c>
    </row>
    <row r="144" spans="1:3" ht="11.25">
      <c r="A144" s="20" t="s">
        <v>471</v>
      </c>
      <c r="B144" s="20" t="s">
        <v>472</v>
      </c>
      <c r="C144" s="24" t="str">
        <f t="shared" si="3"/>
        <v>MK - Macedonia, the former Yugoslav Republic of</v>
      </c>
    </row>
    <row r="145" spans="1:3" ht="11.25">
      <c r="A145" s="20" t="s">
        <v>473</v>
      </c>
      <c r="B145" s="20" t="s">
        <v>474</v>
      </c>
      <c r="C145" s="24" t="str">
        <f t="shared" si="3"/>
        <v>ML - Mali</v>
      </c>
    </row>
    <row r="146" spans="1:3" ht="11.25">
      <c r="A146" s="20" t="s">
        <v>475</v>
      </c>
      <c r="B146" s="20" t="s">
        <v>476</v>
      </c>
      <c r="C146" s="24" t="str">
        <f t="shared" si="3"/>
        <v>MM - Myanmar</v>
      </c>
    </row>
    <row r="147" spans="1:3" ht="11.25">
      <c r="A147" s="20" t="s">
        <v>2119</v>
      </c>
      <c r="B147" s="20" t="s">
        <v>477</v>
      </c>
      <c r="C147" s="24" t="str">
        <f t="shared" si="3"/>
        <v>MN - Mongolia</v>
      </c>
    </row>
    <row r="148" spans="1:3" ht="11.25">
      <c r="A148" s="20" t="s">
        <v>2121</v>
      </c>
      <c r="B148" s="20" t="s">
        <v>478</v>
      </c>
      <c r="C148" s="24" t="str">
        <f t="shared" si="3"/>
        <v>MO - Macao</v>
      </c>
    </row>
    <row r="149" spans="1:3" ht="11.25">
      <c r="A149" s="20" t="s">
        <v>1066</v>
      </c>
      <c r="B149" s="20" t="s">
        <v>2779</v>
      </c>
      <c r="C149" s="24" t="str">
        <f t="shared" si="3"/>
        <v>MP - Northern Mariana Islands</v>
      </c>
    </row>
    <row r="150" spans="1:3" ht="11.25">
      <c r="A150" s="20" t="s">
        <v>479</v>
      </c>
      <c r="B150" s="20" t="s">
        <v>480</v>
      </c>
      <c r="C150" s="24" t="str">
        <f t="shared" si="3"/>
        <v>MQ - Martinique</v>
      </c>
    </row>
    <row r="151" spans="1:3" ht="11.25">
      <c r="A151" s="20" t="s">
        <v>481</v>
      </c>
      <c r="B151" s="20" t="s">
        <v>482</v>
      </c>
      <c r="C151" s="24" t="str">
        <f t="shared" si="3"/>
        <v>MR - Mauritania</v>
      </c>
    </row>
    <row r="152" spans="1:3" ht="11.25">
      <c r="A152" s="20" t="s">
        <v>2120</v>
      </c>
      <c r="B152" s="20" t="s">
        <v>483</v>
      </c>
      <c r="C152" s="24" t="str">
        <f t="shared" si="3"/>
        <v>MS - Montserrat</v>
      </c>
    </row>
    <row r="153" spans="1:3" ht="11.25">
      <c r="A153" s="20" t="s">
        <v>2122</v>
      </c>
      <c r="B153" s="20" t="s">
        <v>484</v>
      </c>
      <c r="C153" s="24" t="str">
        <f t="shared" si="3"/>
        <v>MT - Malta</v>
      </c>
    </row>
    <row r="154" spans="1:3" ht="11.25">
      <c r="A154" s="20" t="s">
        <v>485</v>
      </c>
      <c r="B154" s="20" t="s">
        <v>486</v>
      </c>
      <c r="C154" s="24" t="str">
        <f t="shared" si="3"/>
        <v>MU - Mauritius</v>
      </c>
    </row>
    <row r="155" spans="1:3" ht="11.25">
      <c r="A155" s="20" t="s">
        <v>487</v>
      </c>
      <c r="B155" s="20" t="s">
        <v>488</v>
      </c>
      <c r="C155" s="24" t="str">
        <f t="shared" si="3"/>
        <v>MV - Maldives</v>
      </c>
    </row>
    <row r="156" spans="1:3" ht="11.25">
      <c r="A156" s="20" t="s">
        <v>489</v>
      </c>
      <c r="B156" s="20" t="s">
        <v>490</v>
      </c>
      <c r="C156" s="24" t="str">
        <f t="shared" si="3"/>
        <v>MW - Malawi</v>
      </c>
    </row>
    <row r="157" spans="1:3" ht="11.25">
      <c r="A157" s="20" t="s">
        <v>491</v>
      </c>
      <c r="B157" s="20" t="s">
        <v>492</v>
      </c>
      <c r="C157" s="24" t="str">
        <f t="shared" si="3"/>
        <v>MX - Mexico</v>
      </c>
    </row>
    <row r="158" spans="1:3" ht="11.25">
      <c r="A158" s="20" t="s">
        <v>493</v>
      </c>
      <c r="B158" s="20" t="s">
        <v>494</v>
      </c>
      <c r="C158" s="24" t="str">
        <f t="shared" si="3"/>
        <v>MY - Malaysia</v>
      </c>
    </row>
    <row r="159" spans="1:3" ht="11.25">
      <c r="A159" s="20" t="s">
        <v>495</v>
      </c>
      <c r="B159" s="20" t="s">
        <v>496</v>
      </c>
      <c r="C159" s="24" t="str">
        <f t="shared" si="3"/>
        <v>MZ - Mozambique</v>
      </c>
    </row>
    <row r="160" spans="1:3" ht="11.25">
      <c r="A160" s="20" t="s">
        <v>497</v>
      </c>
      <c r="B160" s="20" t="s">
        <v>498</v>
      </c>
      <c r="C160" s="24" t="str">
        <f t="shared" si="3"/>
        <v>NA - Namibia</v>
      </c>
    </row>
    <row r="161" spans="1:3" ht="11.25">
      <c r="A161" s="20" t="s">
        <v>2129</v>
      </c>
      <c r="B161" s="20" t="s">
        <v>499</v>
      </c>
      <c r="C161" s="24" t="str">
        <f t="shared" si="3"/>
        <v>NC - New Caledonia</v>
      </c>
    </row>
    <row r="162" spans="1:3" ht="11.25">
      <c r="A162" s="20" t="s">
        <v>2123</v>
      </c>
      <c r="B162" s="20" t="s">
        <v>500</v>
      </c>
      <c r="C162" s="24" t="str">
        <f t="shared" si="3"/>
        <v>NE - Niger</v>
      </c>
    </row>
    <row r="163" spans="1:3" ht="11.25">
      <c r="A163" s="20" t="s">
        <v>501</v>
      </c>
      <c r="B163" s="20" t="s">
        <v>502</v>
      </c>
      <c r="C163" s="24" t="str">
        <f t="shared" si="3"/>
        <v>NF - Norfolk Island</v>
      </c>
    </row>
    <row r="164" spans="1:3" ht="11.25">
      <c r="A164" s="20" t="s">
        <v>503</v>
      </c>
      <c r="B164" s="20" t="s">
        <v>504</v>
      </c>
      <c r="C164" s="24" t="str">
        <f t="shared" si="3"/>
        <v>NG - Nigeria</v>
      </c>
    </row>
    <row r="165" spans="1:3" ht="11.25">
      <c r="A165" s="20" t="s">
        <v>505</v>
      </c>
      <c r="B165" s="20" t="s">
        <v>506</v>
      </c>
      <c r="C165" s="24" t="str">
        <f t="shared" si="3"/>
        <v>NI - Nicaragua</v>
      </c>
    </row>
    <row r="166" spans="1:3" ht="11.25">
      <c r="A166" s="20" t="s">
        <v>507</v>
      </c>
      <c r="B166" s="20" t="s">
        <v>508</v>
      </c>
      <c r="C166" s="24" t="str">
        <f t="shared" si="3"/>
        <v>NL - Netherlands</v>
      </c>
    </row>
    <row r="167" spans="1:3" ht="11.25">
      <c r="A167" s="20" t="s">
        <v>509</v>
      </c>
      <c r="B167" s="20" t="s">
        <v>510</v>
      </c>
      <c r="C167" s="24" t="str">
        <f t="shared" si="3"/>
        <v>NO - Norway</v>
      </c>
    </row>
    <row r="168" spans="1:3" ht="11.25">
      <c r="A168" s="20" t="s">
        <v>511</v>
      </c>
      <c r="B168" s="20" t="s">
        <v>512</v>
      </c>
      <c r="C168" s="24" t="str">
        <f t="shared" si="3"/>
        <v>NP - Nepal</v>
      </c>
    </row>
    <row r="169" spans="1:3" ht="11.25">
      <c r="A169" s="20" t="s">
        <v>513</v>
      </c>
      <c r="B169" s="20" t="s">
        <v>514</v>
      </c>
      <c r="C169" s="24" t="str">
        <f t="shared" si="3"/>
        <v>NR - Nauru</v>
      </c>
    </row>
    <row r="170" spans="1:3" ht="11.25">
      <c r="A170" s="20" t="s">
        <v>515</v>
      </c>
      <c r="B170" s="20" t="s">
        <v>516</v>
      </c>
      <c r="C170" s="24" t="str">
        <f t="shared" si="3"/>
        <v>NU - Niue</v>
      </c>
    </row>
    <row r="171" spans="1:3" ht="11.25">
      <c r="A171" s="20" t="s">
        <v>517</v>
      </c>
      <c r="B171" s="20" t="s">
        <v>518</v>
      </c>
      <c r="C171" s="24" t="str">
        <f t="shared" si="3"/>
        <v>NZ - New Zealand</v>
      </c>
    </row>
    <row r="172" spans="1:3" ht="11.25">
      <c r="A172" s="20" t="s">
        <v>519</v>
      </c>
      <c r="B172" s="20" t="s">
        <v>520</v>
      </c>
      <c r="C172" s="24" t="str">
        <f t="shared" si="3"/>
        <v>OM - Oman</v>
      </c>
    </row>
    <row r="173" spans="1:3" ht="11.25">
      <c r="A173" s="20" t="s">
        <v>1071</v>
      </c>
      <c r="B173" s="20" t="s">
        <v>521</v>
      </c>
      <c r="C173" s="24" t="str">
        <f t="shared" si="3"/>
        <v>PA - Panama</v>
      </c>
    </row>
    <row r="174" spans="1:3" ht="11.25">
      <c r="A174" s="20" t="s">
        <v>522</v>
      </c>
      <c r="B174" s="20" t="s">
        <v>523</v>
      </c>
      <c r="C174" s="24" t="str">
        <f t="shared" si="3"/>
        <v>PE - Peru</v>
      </c>
    </row>
    <row r="175" spans="1:3" ht="11.25">
      <c r="A175" s="20" t="s">
        <v>524</v>
      </c>
      <c r="B175" s="20" t="s">
        <v>525</v>
      </c>
      <c r="C175" s="24" t="str">
        <f t="shared" si="3"/>
        <v>PF - French Polynesia</v>
      </c>
    </row>
    <row r="176" spans="1:3" ht="11.25">
      <c r="A176" s="20" t="s">
        <v>526</v>
      </c>
      <c r="B176" s="20" t="s">
        <v>527</v>
      </c>
      <c r="C176" s="24" t="str">
        <f t="shared" si="3"/>
        <v>PG - Papua New Guinea</v>
      </c>
    </row>
    <row r="177" spans="1:3" ht="11.25">
      <c r="A177" s="20" t="s">
        <v>528</v>
      </c>
      <c r="B177" s="20" t="s">
        <v>529</v>
      </c>
      <c r="C177" s="24" t="str">
        <f t="shared" si="3"/>
        <v>PH - Philippines</v>
      </c>
    </row>
    <row r="178" spans="1:3" ht="11.25">
      <c r="A178" s="20" t="s">
        <v>530</v>
      </c>
      <c r="B178" s="20" t="s">
        <v>531</v>
      </c>
      <c r="C178" s="24" t="str">
        <f t="shared" si="3"/>
        <v>PK - Pakistan</v>
      </c>
    </row>
    <row r="179" spans="1:3" ht="11.25">
      <c r="A179" s="20" t="s">
        <v>532</v>
      </c>
      <c r="B179" s="20" t="s">
        <v>533</v>
      </c>
      <c r="C179" s="24" t="str">
        <f t="shared" si="3"/>
        <v>PL - Poland</v>
      </c>
    </row>
    <row r="180" spans="1:3" ht="11.25">
      <c r="A180" s="20" t="s">
        <v>534</v>
      </c>
      <c r="B180" s="20" t="s">
        <v>535</v>
      </c>
      <c r="C180" s="24" t="str">
        <f t="shared" si="3"/>
        <v>PM - Saint Pierre and Miquelon</v>
      </c>
    </row>
    <row r="181" spans="1:3" ht="11.25">
      <c r="A181" s="20" t="s">
        <v>536</v>
      </c>
      <c r="B181" s="20" t="s">
        <v>3008</v>
      </c>
      <c r="C181" s="24" t="str">
        <f t="shared" si="3"/>
        <v>PN - Pitcairn</v>
      </c>
    </row>
    <row r="182" spans="1:3" ht="11.25">
      <c r="A182" s="20" t="s">
        <v>1072</v>
      </c>
      <c r="B182" s="20" t="s">
        <v>553</v>
      </c>
      <c r="C182" s="24" t="str">
        <f t="shared" si="3"/>
        <v>PR - Puerto Rico</v>
      </c>
    </row>
    <row r="183" spans="1:3" ht="11.25">
      <c r="A183" s="20" t="s">
        <v>3009</v>
      </c>
      <c r="B183" s="20" t="s">
        <v>667</v>
      </c>
      <c r="C183" s="24" t="str">
        <f t="shared" si="3"/>
        <v>PS - Palestinian Territory, Occupied</v>
      </c>
    </row>
    <row r="184" spans="1:3" ht="11.25">
      <c r="A184" s="20" t="s">
        <v>668</v>
      </c>
      <c r="B184" s="20" t="s">
        <v>669</v>
      </c>
      <c r="C184" s="24" t="str">
        <f t="shared" si="3"/>
        <v>PT - Portugal</v>
      </c>
    </row>
    <row r="185" spans="1:3" ht="11.25">
      <c r="A185" s="20" t="s">
        <v>1070</v>
      </c>
      <c r="B185" s="20" t="s">
        <v>2781</v>
      </c>
      <c r="C185" s="24" t="str">
        <f t="shared" si="3"/>
        <v>PW - Palau</v>
      </c>
    </row>
    <row r="186" spans="1:3" ht="11.25">
      <c r="A186" s="20" t="s">
        <v>670</v>
      </c>
      <c r="B186" s="20" t="s">
        <v>671</v>
      </c>
      <c r="C186" s="24" t="str">
        <f t="shared" si="3"/>
        <v>PY - Paraguay</v>
      </c>
    </row>
    <row r="187" spans="1:3" ht="11.25">
      <c r="A187" s="20" t="s">
        <v>672</v>
      </c>
      <c r="B187" s="20" t="s">
        <v>673</v>
      </c>
      <c r="C187" s="24" t="str">
        <f t="shared" si="3"/>
        <v>QA - Qatar</v>
      </c>
    </row>
    <row r="188" spans="1:3" ht="11.25">
      <c r="A188" s="20" t="s">
        <v>674</v>
      </c>
      <c r="B188" s="20" t="s">
        <v>3098</v>
      </c>
      <c r="C188" s="24" t="str">
        <f t="shared" si="3"/>
        <v>RE - Reunion</v>
      </c>
    </row>
    <row r="189" spans="1:3" ht="11.25">
      <c r="A189" s="20" t="s">
        <v>675</v>
      </c>
      <c r="B189" s="20" t="s">
        <v>676</v>
      </c>
      <c r="C189" s="24" t="str">
        <f t="shared" si="3"/>
        <v>RO - Romania</v>
      </c>
    </row>
    <row r="190" spans="1:3" ht="11.25">
      <c r="A190" s="20" t="s">
        <v>677</v>
      </c>
      <c r="B190" s="20" t="s">
        <v>3099</v>
      </c>
      <c r="C190" s="24" t="str">
        <f t="shared" si="3"/>
        <v>RS - Serbia, Republic of</v>
      </c>
    </row>
    <row r="191" spans="1:3" ht="11.25">
      <c r="A191" s="20" t="s">
        <v>678</v>
      </c>
      <c r="B191" s="20" t="s">
        <v>679</v>
      </c>
      <c r="C191" s="24" t="str">
        <f t="shared" si="3"/>
        <v>RU - Russian Federation</v>
      </c>
    </row>
    <row r="192" spans="1:3" ht="11.25">
      <c r="A192" s="20" t="s">
        <v>680</v>
      </c>
      <c r="B192" s="20" t="s">
        <v>681</v>
      </c>
      <c r="C192" s="24" t="str">
        <f t="shared" si="3"/>
        <v>RW - Rwanda</v>
      </c>
    </row>
    <row r="193" spans="1:3" ht="11.25">
      <c r="A193" s="20" t="s">
        <v>682</v>
      </c>
      <c r="B193" s="20" t="s">
        <v>683</v>
      </c>
      <c r="C193" s="24" t="str">
        <f t="shared" si="3"/>
        <v>SA - Saudi Arabia</v>
      </c>
    </row>
    <row r="194" spans="1:3" ht="11.25">
      <c r="A194" s="20" t="s">
        <v>684</v>
      </c>
      <c r="B194" s="20" t="s">
        <v>685</v>
      </c>
      <c r="C194" s="24" t="str">
        <f t="shared" si="3"/>
        <v>SB - Solomon Islands</v>
      </c>
    </row>
    <row r="195" spans="1:3" ht="11.25">
      <c r="A195" s="20" t="s">
        <v>1074</v>
      </c>
      <c r="B195" s="20" t="s">
        <v>686</v>
      </c>
      <c r="C195" s="24" t="str">
        <f aca="true" t="shared" si="4" ref="C195:C246">A195&amp;" - "&amp;B195</f>
        <v>SC - Seychelles</v>
      </c>
    </row>
    <row r="196" spans="1:3" ht="11.25">
      <c r="A196" s="20" t="s">
        <v>1075</v>
      </c>
      <c r="B196" s="20" t="s">
        <v>687</v>
      </c>
      <c r="C196" s="24" t="str">
        <f t="shared" si="4"/>
        <v>SD - Sudan</v>
      </c>
    </row>
    <row r="197" spans="1:3" ht="11.25">
      <c r="A197" s="20" t="s">
        <v>688</v>
      </c>
      <c r="B197" s="20" t="s">
        <v>689</v>
      </c>
      <c r="C197" s="24" t="str">
        <f t="shared" si="4"/>
        <v>SE - Sweden</v>
      </c>
    </row>
    <row r="198" spans="1:3" ht="11.25">
      <c r="A198" s="20" t="s">
        <v>690</v>
      </c>
      <c r="B198" s="20" t="s">
        <v>691</v>
      </c>
      <c r="C198" s="24" t="str">
        <f t="shared" si="4"/>
        <v>SG - Singapore</v>
      </c>
    </row>
    <row r="199" spans="1:3" ht="11.25">
      <c r="A199" s="20" t="s">
        <v>692</v>
      </c>
      <c r="B199" s="20" t="s">
        <v>693</v>
      </c>
      <c r="C199" s="24" t="str">
        <f t="shared" si="4"/>
        <v>SH - Saint Helena</v>
      </c>
    </row>
    <row r="200" spans="1:3" ht="11.25">
      <c r="A200" s="20" t="s">
        <v>694</v>
      </c>
      <c r="B200" s="20" t="s">
        <v>695</v>
      </c>
      <c r="C200" s="24" t="str">
        <f t="shared" si="4"/>
        <v>SI - Slovenia</v>
      </c>
    </row>
    <row r="201" spans="1:3" ht="11.25">
      <c r="A201" s="20" t="s">
        <v>696</v>
      </c>
      <c r="B201" s="20" t="s">
        <v>697</v>
      </c>
      <c r="C201" s="24" t="str">
        <f t="shared" si="4"/>
        <v>SJ - Svalbard and Jan Mayen</v>
      </c>
    </row>
    <row r="202" spans="1:3" ht="11.25">
      <c r="A202" s="20" t="s">
        <v>698</v>
      </c>
      <c r="B202" s="20" t="s">
        <v>699</v>
      </c>
      <c r="C202" s="24" t="str">
        <f t="shared" si="4"/>
        <v>SK - Slovakia</v>
      </c>
    </row>
    <row r="203" spans="1:3" ht="11.25">
      <c r="A203" s="20" t="s">
        <v>700</v>
      </c>
      <c r="B203" s="20" t="s">
        <v>701</v>
      </c>
      <c r="C203" s="24" t="str">
        <f t="shared" si="4"/>
        <v>SL - Sierra Leone</v>
      </c>
    </row>
    <row r="204" spans="1:3" ht="11.25">
      <c r="A204" s="20" t="s">
        <v>702</v>
      </c>
      <c r="B204" s="20" t="s">
        <v>703</v>
      </c>
      <c r="C204" s="24" t="str">
        <f t="shared" si="4"/>
        <v>SM - San Marino</v>
      </c>
    </row>
    <row r="205" spans="1:3" ht="11.25">
      <c r="A205" s="20" t="s">
        <v>704</v>
      </c>
      <c r="B205" s="20" t="s">
        <v>705</v>
      </c>
      <c r="C205" s="24" t="str">
        <f t="shared" si="4"/>
        <v>SN - Senegal</v>
      </c>
    </row>
    <row r="206" spans="1:3" ht="11.25">
      <c r="A206" s="20" t="s">
        <v>706</v>
      </c>
      <c r="B206" s="20" t="s">
        <v>707</v>
      </c>
      <c r="C206" s="24" t="str">
        <f t="shared" si="4"/>
        <v>SO - Somalia</v>
      </c>
    </row>
    <row r="207" spans="1:3" ht="11.25">
      <c r="A207" s="20" t="s">
        <v>708</v>
      </c>
      <c r="B207" s="20" t="s">
        <v>709</v>
      </c>
      <c r="C207" s="24" t="str">
        <f t="shared" si="4"/>
        <v>SR - Suriname</v>
      </c>
    </row>
    <row r="208" spans="1:3" ht="11.25">
      <c r="A208" s="20" t="s">
        <v>710</v>
      </c>
      <c r="B208" s="20" t="s">
        <v>711</v>
      </c>
      <c r="C208" s="24" t="str">
        <f t="shared" si="4"/>
        <v>ST - Sao Tome and Principe</v>
      </c>
    </row>
    <row r="209" spans="1:3" ht="11.25">
      <c r="A209" s="20" t="s">
        <v>3016</v>
      </c>
      <c r="B209" s="20" t="s">
        <v>3017</v>
      </c>
      <c r="C209" s="24" t="str">
        <f t="shared" si="4"/>
        <v>SV - El Salvador</v>
      </c>
    </row>
    <row r="210" spans="1:3" ht="11.25">
      <c r="A210" s="20" t="s">
        <v>3018</v>
      </c>
      <c r="B210" s="20" t="s">
        <v>3019</v>
      </c>
      <c r="C210" s="24" t="str">
        <f t="shared" si="4"/>
        <v>SY - Syrian Arab Republic</v>
      </c>
    </row>
    <row r="211" spans="1:3" ht="11.25">
      <c r="A211" s="20" t="s">
        <v>3020</v>
      </c>
      <c r="B211" s="20" t="s">
        <v>3021</v>
      </c>
      <c r="C211" s="24" t="str">
        <f t="shared" si="4"/>
        <v>SZ - Swaziland</v>
      </c>
    </row>
    <row r="212" spans="1:3" ht="11.25">
      <c r="A212" s="20" t="s">
        <v>3022</v>
      </c>
      <c r="B212" s="20" t="s">
        <v>3023</v>
      </c>
      <c r="C212" s="24" t="str">
        <f t="shared" si="4"/>
        <v>TC - Turks and Caicos Islands</v>
      </c>
    </row>
    <row r="213" spans="1:3" ht="11.25">
      <c r="A213" s="20" t="s">
        <v>3024</v>
      </c>
      <c r="B213" s="20" t="s">
        <v>3025</v>
      </c>
      <c r="C213" s="24" t="str">
        <f t="shared" si="4"/>
        <v>TD - Chad</v>
      </c>
    </row>
    <row r="214" spans="1:3" ht="11.25">
      <c r="A214" s="20" t="s">
        <v>3026</v>
      </c>
      <c r="B214" s="20" t="s">
        <v>3027</v>
      </c>
      <c r="C214" s="24" t="str">
        <f t="shared" si="4"/>
        <v>TF - French Southern Territories</v>
      </c>
    </row>
    <row r="215" spans="1:3" ht="11.25">
      <c r="A215" s="20" t="s">
        <v>3028</v>
      </c>
      <c r="B215" s="20" t="s">
        <v>3029</v>
      </c>
      <c r="C215" s="24" t="str">
        <f t="shared" si="4"/>
        <v>TG - Togo</v>
      </c>
    </row>
    <row r="216" spans="1:3" ht="11.25">
      <c r="A216" s="20" t="s">
        <v>3030</v>
      </c>
      <c r="B216" s="20" t="s">
        <v>3031</v>
      </c>
      <c r="C216" s="24" t="str">
        <f t="shared" si="4"/>
        <v>TH - Thailand</v>
      </c>
    </row>
    <row r="217" spans="1:3" ht="11.25">
      <c r="A217" s="20" t="s">
        <v>3032</v>
      </c>
      <c r="B217" s="20" t="s">
        <v>3033</v>
      </c>
      <c r="C217" s="24" t="str">
        <f t="shared" si="4"/>
        <v>TJ - Tajikistan</v>
      </c>
    </row>
    <row r="218" spans="1:3" ht="11.25">
      <c r="A218" s="20" t="s">
        <v>3034</v>
      </c>
      <c r="B218" s="20" t="s">
        <v>3035</v>
      </c>
      <c r="C218" s="24" t="str">
        <f t="shared" si="4"/>
        <v>TK - Tokelau</v>
      </c>
    </row>
    <row r="219" spans="1:3" ht="11.25">
      <c r="A219" s="20" t="s">
        <v>3036</v>
      </c>
      <c r="B219" s="20" t="s">
        <v>3037</v>
      </c>
      <c r="C219" s="24" t="str">
        <f t="shared" si="4"/>
        <v>TL - Timor-Leste</v>
      </c>
    </row>
    <row r="220" spans="1:3" ht="11.25">
      <c r="A220" s="20" t="s">
        <v>3038</v>
      </c>
      <c r="B220" s="20" t="s">
        <v>3039</v>
      </c>
      <c r="C220" s="24" t="str">
        <f t="shared" si="4"/>
        <v>TM - Turkmenistan</v>
      </c>
    </row>
    <row r="221" spans="1:3" ht="11.25">
      <c r="A221" s="20" t="s">
        <v>1076</v>
      </c>
      <c r="B221" s="20" t="s">
        <v>3040</v>
      </c>
      <c r="C221" s="24" t="str">
        <f t="shared" si="4"/>
        <v>TN - Tunisia</v>
      </c>
    </row>
    <row r="222" spans="1:3" ht="11.25">
      <c r="A222" s="20" t="s">
        <v>3041</v>
      </c>
      <c r="B222" s="20" t="s">
        <v>3042</v>
      </c>
      <c r="C222" s="24" t="str">
        <f t="shared" si="4"/>
        <v>TO - Tonga</v>
      </c>
    </row>
    <row r="223" spans="1:3" ht="11.25">
      <c r="A223" s="20" t="s">
        <v>3043</v>
      </c>
      <c r="B223" s="20" t="s">
        <v>3044</v>
      </c>
      <c r="C223" s="24" t="str">
        <f t="shared" si="4"/>
        <v>TR - Turkey</v>
      </c>
    </row>
    <row r="224" spans="1:3" ht="11.25">
      <c r="A224" s="20" t="s">
        <v>3045</v>
      </c>
      <c r="B224" s="20" t="s">
        <v>3046</v>
      </c>
      <c r="C224" s="24" t="str">
        <f t="shared" si="4"/>
        <v>TT - Trinidad and Tobago</v>
      </c>
    </row>
    <row r="225" spans="1:3" ht="11.25">
      <c r="A225" s="20" t="s">
        <v>3047</v>
      </c>
      <c r="B225" s="20" t="s">
        <v>3048</v>
      </c>
      <c r="C225" s="24" t="str">
        <f t="shared" si="4"/>
        <v>TV - Tuvalu</v>
      </c>
    </row>
    <row r="226" spans="1:3" ht="11.25">
      <c r="A226" s="20" t="s">
        <v>3049</v>
      </c>
      <c r="B226" s="20" t="s">
        <v>3050</v>
      </c>
      <c r="C226" s="24" t="str">
        <f t="shared" si="4"/>
        <v>TW - Taiwan, Province of China</v>
      </c>
    </row>
    <row r="227" spans="1:3" ht="11.25">
      <c r="A227" s="20" t="s">
        <v>3051</v>
      </c>
      <c r="B227" s="20" t="s">
        <v>3052</v>
      </c>
      <c r="C227" s="24" t="str">
        <f t="shared" si="4"/>
        <v>TZ - Tanzania, United Republic of</v>
      </c>
    </row>
    <row r="228" spans="1:3" ht="11.25">
      <c r="A228" s="20" t="s">
        <v>3053</v>
      </c>
      <c r="B228" s="20" t="s">
        <v>3054</v>
      </c>
      <c r="C228" s="24" t="str">
        <f t="shared" si="4"/>
        <v>UA - Ukraine</v>
      </c>
    </row>
    <row r="229" spans="1:3" ht="11.25">
      <c r="A229" s="20" t="s">
        <v>3055</v>
      </c>
      <c r="B229" s="20" t="s">
        <v>3056</v>
      </c>
      <c r="C229" s="24" t="str">
        <f t="shared" si="4"/>
        <v>UG - Uganda</v>
      </c>
    </row>
    <row r="230" spans="1:3" ht="11.25">
      <c r="A230" s="20" t="s">
        <v>2836</v>
      </c>
      <c r="B230" s="20" t="s">
        <v>3057</v>
      </c>
      <c r="C230" s="24" t="str">
        <f t="shared" si="4"/>
        <v>UM - United States Minor Outlying Islands</v>
      </c>
    </row>
    <row r="231" spans="1:3" ht="11.25">
      <c r="A231" s="20" t="s">
        <v>3060</v>
      </c>
      <c r="B231" s="20" t="s">
        <v>3061</v>
      </c>
      <c r="C231" s="24" t="str">
        <f t="shared" si="4"/>
        <v>UY - Uruguay</v>
      </c>
    </row>
    <row r="232" spans="1:3" ht="11.25">
      <c r="A232" s="20" t="s">
        <v>3062</v>
      </c>
      <c r="B232" s="20" t="s">
        <v>3063</v>
      </c>
      <c r="C232" s="24" t="str">
        <f t="shared" si="4"/>
        <v>UZ - Uzbekistan</v>
      </c>
    </row>
    <row r="233" spans="1:3" ht="11.25">
      <c r="A233" s="20" t="s">
        <v>1081</v>
      </c>
      <c r="B233" s="20" t="s">
        <v>3064</v>
      </c>
      <c r="C233" s="24" t="str">
        <f t="shared" si="4"/>
        <v>VA - Holy See (Vatican City State)</v>
      </c>
    </row>
    <row r="234" spans="1:3" ht="11.25">
      <c r="A234" s="20" t="s">
        <v>3065</v>
      </c>
      <c r="B234" s="20" t="s">
        <v>3066</v>
      </c>
      <c r="C234" s="24" t="str">
        <f t="shared" si="4"/>
        <v>VC - Saint Vincent and the Grenadines</v>
      </c>
    </row>
    <row r="235" spans="1:3" ht="11.25">
      <c r="A235" s="20" t="s">
        <v>3067</v>
      </c>
      <c r="B235" s="20" t="s">
        <v>3100</v>
      </c>
      <c r="C235" s="24" t="str">
        <f t="shared" si="4"/>
        <v>VE - Venezuela</v>
      </c>
    </row>
    <row r="236" spans="1:3" ht="11.25">
      <c r="A236" s="20" t="s">
        <v>3068</v>
      </c>
      <c r="B236" s="20" t="s">
        <v>3069</v>
      </c>
      <c r="C236" s="24" t="str">
        <f t="shared" si="4"/>
        <v>VG - Virgin Islands, British</v>
      </c>
    </row>
    <row r="237" spans="1:3" ht="11.25">
      <c r="A237" s="20" t="s">
        <v>1080</v>
      </c>
      <c r="B237" s="20" t="s">
        <v>3070</v>
      </c>
      <c r="C237" s="24" t="str">
        <f t="shared" si="4"/>
        <v>VI - Virgin Islands, U.S.</v>
      </c>
    </row>
    <row r="238" spans="1:3" ht="11.25">
      <c r="A238" s="20" t="s">
        <v>3071</v>
      </c>
      <c r="B238" s="20" t="s">
        <v>3072</v>
      </c>
      <c r="C238" s="24" t="str">
        <f t="shared" si="4"/>
        <v>VN - Viet Nam</v>
      </c>
    </row>
    <row r="239" spans="1:3" ht="11.25">
      <c r="A239" s="20" t="s">
        <v>3073</v>
      </c>
      <c r="B239" s="20" t="s">
        <v>3074</v>
      </c>
      <c r="C239" s="24" t="str">
        <f t="shared" si="4"/>
        <v>VU - Vanuatu</v>
      </c>
    </row>
    <row r="240" spans="1:3" ht="11.25">
      <c r="A240" s="20" t="s">
        <v>3075</v>
      </c>
      <c r="B240" s="20" t="s">
        <v>3076</v>
      </c>
      <c r="C240" s="24" t="str">
        <f t="shared" si="4"/>
        <v>WF - Wallis and Futuna</v>
      </c>
    </row>
    <row r="241" spans="1:3" ht="11.25">
      <c r="A241" s="20" t="s">
        <v>3077</v>
      </c>
      <c r="B241" s="20" t="s">
        <v>3078</v>
      </c>
      <c r="C241" s="24" t="str">
        <f t="shared" si="4"/>
        <v>WS - Samoa</v>
      </c>
    </row>
    <row r="242" spans="1:3" ht="11.25">
      <c r="A242" s="20" t="s">
        <v>3079</v>
      </c>
      <c r="B242" s="20" t="s">
        <v>3080</v>
      </c>
      <c r="C242" s="24" t="str">
        <f t="shared" si="4"/>
        <v>YE - Yemen</v>
      </c>
    </row>
    <row r="243" spans="1:3" ht="11.25">
      <c r="A243" s="20" t="s">
        <v>3081</v>
      </c>
      <c r="B243" s="20" t="s">
        <v>3082</v>
      </c>
      <c r="C243" s="24" t="str">
        <f t="shared" si="4"/>
        <v>YT - Mayotte</v>
      </c>
    </row>
    <row r="244" spans="1:3" ht="11.25">
      <c r="A244" s="20" t="s">
        <v>3083</v>
      </c>
      <c r="B244" s="20" t="s">
        <v>3084</v>
      </c>
      <c r="C244" s="24" t="str">
        <f t="shared" si="4"/>
        <v>ZA - South Africa</v>
      </c>
    </row>
    <row r="245" spans="1:3" ht="11.25">
      <c r="A245" s="20" t="s">
        <v>3085</v>
      </c>
      <c r="B245" s="20" t="s">
        <v>3086</v>
      </c>
      <c r="C245" s="24" t="str">
        <f t="shared" si="4"/>
        <v>ZM - Zambia</v>
      </c>
    </row>
    <row r="246" spans="1:3" ht="11.25">
      <c r="A246" s="20" t="s">
        <v>3087</v>
      </c>
      <c r="B246" s="20" t="s">
        <v>3088</v>
      </c>
      <c r="C246" s="24" t="str">
        <f t="shared" si="4"/>
        <v>ZW - Zimbabwe</v>
      </c>
    </row>
  </sheetData>
  <mergeCells count="2">
    <mergeCell ref="A1:D1"/>
    <mergeCell ref="F1:I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306"/>
  <sheetViews>
    <sheetView workbookViewId="0" topLeftCell="A1">
      <selection activeCell="F1" sqref="F1:G16384"/>
    </sheetView>
  </sheetViews>
  <sheetFormatPr defaultColWidth="9.140625" defaultRowHeight="12.75"/>
  <cols>
    <col min="1" max="1" width="7.57421875" style="28" bestFit="1" customWidth="1"/>
    <col min="2" max="2" width="51.00390625" style="15" customWidth="1"/>
    <col min="3" max="3" width="58.8515625" style="12" bestFit="1" customWidth="1"/>
    <col min="4" max="4" width="16.00390625" style="28" customWidth="1"/>
    <col min="5" max="5" width="14.00390625" style="12" customWidth="1"/>
    <col min="6" max="6" width="12.8515625" style="12" customWidth="1"/>
    <col min="7" max="16384" width="9.140625" style="12" customWidth="1"/>
  </cols>
  <sheetData>
    <row r="1" spans="1:6" s="11" customFormat="1" ht="11.25">
      <c r="A1" s="37" t="s">
        <v>1640</v>
      </c>
      <c r="B1" s="37" t="s">
        <v>1641</v>
      </c>
      <c r="C1" s="27" t="s">
        <v>3090</v>
      </c>
      <c r="D1" s="29" t="s">
        <v>3091</v>
      </c>
      <c r="F1" s="9"/>
    </row>
    <row r="2" spans="1:6" ht="48" customHeight="1">
      <c r="A2" s="31" t="s">
        <v>340</v>
      </c>
      <c r="B2" s="31" t="s">
        <v>341</v>
      </c>
      <c r="C2" s="28" t="str">
        <f>A2&amp;"-"&amp;B2</f>
        <v>05-0108-Salaries and Expenses, Recovery Act</v>
      </c>
      <c r="F2" s="30"/>
    </row>
    <row r="3" spans="1:6" ht="11.25">
      <c r="A3" s="31" t="s">
        <v>342</v>
      </c>
      <c r="B3" s="33" t="s">
        <v>343</v>
      </c>
      <c r="C3" s="28" t="str">
        <f aca="true" t="shared" si="0" ref="C3:C66">A3&amp;"-"&amp;B3</f>
        <v>12-0111-Agriculture Buildings and Facilities and Rental Payments</v>
      </c>
      <c r="F3" s="16"/>
    </row>
    <row r="4" spans="1:6" ht="11.25">
      <c r="A4" s="31" t="s">
        <v>344</v>
      </c>
      <c r="B4" s="33" t="s">
        <v>345</v>
      </c>
      <c r="C4" s="28" t="str">
        <f t="shared" si="0"/>
        <v>12-0803-Office of the Inspector General, Recovery Act</v>
      </c>
      <c r="F4" s="16"/>
    </row>
    <row r="5" spans="1:6" ht="11.25">
      <c r="A5" s="31" t="s">
        <v>346</v>
      </c>
      <c r="B5" s="33" t="s">
        <v>347</v>
      </c>
      <c r="C5" s="28" t="str">
        <f t="shared" si="0"/>
        <v>12-1102-Capital Improvement and Maintenance, Recovery Act</v>
      </c>
      <c r="F5" s="16"/>
    </row>
    <row r="6" spans="1:6" ht="11.25">
      <c r="A6" s="31" t="s">
        <v>348</v>
      </c>
      <c r="B6" s="33" t="s">
        <v>349</v>
      </c>
      <c r="C6" s="28" t="str">
        <f t="shared" si="0"/>
        <v>12-1118-Wildland Fire Management, Recovery Act</v>
      </c>
      <c r="F6" s="16"/>
    </row>
    <row r="7" spans="1:6" ht="11.25">
      <c r="A7" s="31" t="s">
        <v>350</v>
      </c>
      <c r="B7" s="33" t="s">
        <v>351</v>
      </c>
      <c r="C7" s="28" t="str">
        <f t="shared" si="0"/>
        <v>12-1073-Watershed and Flood Prevention Operations, Recovery Act</v>
      </c>
      <c r="F7" s="16"/>
    </row>
    <row r="8" spans="1:6" ht="11.25">
      <c r="A8" s="31" t="s">
        <v>352</v>
      </c>
      <c r="B8" s="33" t="s">
        <v>353</v>
      </c>
      <c r="C8" s="28" t="str">
        <f t="shared" si="0"/>
        <v>12-1142-Watershed Rehabilitation Program, Recovery Act</v>
      </c>
      <c r="F8" s="16"/>
    </row>
    <row r="9" spans="1:6" ht="11.25">
      <c r="A9" s="31" t="s">
        <v>354</v>
      </c>
      <c r="B9" s="33" t="s">
        <v>341</v>
      </c>
      <c r="C9" s="28" t="str">
        <f t="shared" si="0"/>
        <v>12-0599-Salaries and Expenses, Recovery Act</v>
      </c>
      <c r="F9" s="16"/>
    </row>
    <row r="10" spans="1:6" ht="11.25">
      <c r="A10" s="31" t="s">
        <v>355</v>
      </c>
      <c r="B10" s="33" t="s">
        <v>1520</v>
      </c>
      <c r="C10" s="28" t="str">
        <f t="shared" si="0"/>
        <v>12-1140-Agricultural Credit Insurance Fund Program Account</v>
      </c>
      <c r="F10" s="16"/>
    </row>
    <row r="11" spans="1:6" ht="11.25">
      <c r="A11" s="31" t="s">
        <v>1521</v>
      </c>
      <c r="B11" s="33" t="s">
        <v>1522</v>
      </c>
      <c r="C11" s="28" t="str">
        <f t="shared" si="0"/>
        <v>12-3317-Aquaculture Assistance, Recovery Act</v>
      </c>
      <c r="F11" s="16"/>
    </row>
    <row r="12" spans="1:6" ht="11.25">
      <c r="A12" s="31" t="s">
        <v>1523</v>
      </c>
      <c r="B12" s="33" t="s">
        <v>1491</v>
      </c>
      <c r="C12" s="28" t="str">
        <f t="shared" si="0"/>
        <v>12-4212-Agricultural Credit Insurance Fund Direct Loan Financing Account</v>
      </c>
      <c r="F12" s="16"/>
    </row>
    <row r="13" spans="1:6" ht="11.25">
      <c r="A13" s="31" t="s">
        <v>1524</v>
      </c>
      <c r="B13" s="33" t="s">
        <v>1491</v>
      </c>
      <c r="C13" s="28" t="str">
        <f t="shared" si="0"/>
        <v>12-4284-Agricultural Credit Insurance Fund Direct Loan Financing Account</v>
      </c>
      <c r="F13" s="16"/>
    </row>
    <row r="14" spans="1:6" ht="11.25">
      <c r="A14" s="31" t="s">
        <v>1525</v>
      </c>
      <c r="B14" s="33" t="s">
        <v>1526</v>
      </c>
      <c r="C14" s="28" t="str">
        <f t="shared" si="0"/>
        <v>12-5591-Agricultural Disaster Relief Fund, Recovery Act</v>
      </c>
      <c r="F14" s="16"/>
    </row>
    <row r="15" spans="1:6" ht="11.25">
      <c r="A15" s="31" t="s">
        <v>1527</v>
      </c>
      <c r="B15" s="33" t="s">
        <v>1528</v>
      </c>
      <c r="C15" s="28" t="str">
        <f t="shared" si="0"/>
        <v>12-1408-Trade Adjustment Assistance for Farmers, Recovery Act</v>
      </c>
      <c r="F15" s="16"/>
    </row>
    <row r="16" spans="1:6" ht="11.25">
      <c r="A16" s="31" t="s">
        <v>1529</v>
      </c>
      <c r="B16" s="33" t="s">
        <v>1530</v>
      </c>
      <c r="C16" s="28" t="str">
        <f t="shared" si="0"/>
        <v>12-0403-Salaries and Expenses</v>
      </c>
      <c r="F16" s="16"/>
    </row>
    <row r="17" spans="1:6" ht="11.25">
      <c r="A17" s="31" t="s">
        <v>1531</v>
      </c>
      <c r="B17" s="33" t="s">
        <v>1532</v>
      </c>
      <c r="C17" s="28" t="str">
        <f t="shared" si="0"/>
        <v>12-1232-Distance Learning, Telemedicine, and Broadband Program</v>
      </c>
      <c r="F17" s="16"/>
    </row>
    <row r="18" spans="1:6" ht="11.25">
      <c r="A18" s="31" t="s">
        <v>1533</v>
      </c>
      <c r="B18" s="33" t="s">
        <v>1534</v>
      </c>
      <c r="C18" s="28" t="str">
        <f t="shared" si="0"/>
        <v>12-1980-Rural Water and Waste Disposal Program Account</v>
      </c>
      <c r="F18" s="16"/>
    </row>
    <row r="19" spans="1:6" ht="11.25">
      <c r="A19" s="31" t="s">
        <v>1535</v>
      </c>
      <c r="B19" s="33" t="s">
        <v>1536</v>
      </c>
      <c r="C19" s="28" t="str">
        <f t="shared" si="0"/>
        <v>12-4146-Distance Learning, Telemedicine, and Broadband Direct Loan</v>
      </c>
      <c r="F19" s="16"/>
    </row>
    <row r="20" spans="1:6" ht="11.25">
      <c r="A20" s="31" t="s">
        <v>1537</v>
      </c>
      <c r="B20" s="33" t="s">
        <v>1538</v>
      </c>
      <c r="C20" s="28" t="str">
        <f t="shared" si="0"/>
        <v>12-4226-Rural Water and Waste Disposal Direct Loans Financing Account</v>
      </c>
      <c r="F20" s="16"/>
    </row>
    <row r="21" spans="1:6" ht="11.25">
      <c r="A21" s="31" t="s">
        <v>1539</v>
      </c>
      <c r="B21" s="33" t="s">
        <v>1540</v>
      </c>
      <c r="C21" s="28" t="str">
        <f t="shared" si="0"/>
        <v>12-1951-Rural Community Facilities Program Account</v>
      </c>
      <c r="F21" s="16"/>
    </row>
    <row r="22" spans="1:6" ht="11.25">
      <c r="A22" s="31" t="s">
        <v>1541</v>
      </c>
      <c r="B22" s="33" t="s">
        <v>1542</v>
      </c>
      <c r="C22" s="28" t="str">
        <f t="shared" si="0"/>
        <v>12-2081-Rural Housing Insurance Fund Program Account</v>
      </c>
      <c r="F22" s="16"/>
    </row>
    <row r="23" spans="1:6" ht="11.25">
      <c r="A23" s="31" t="s">
        <v>1543</v>
      </c>
      <c r="B23" s="33" t="s">
        <v>1544</v>
      </c>
      <c r="C23" s="28" t="str">
        <f t="shared" si="0"/>
        <v>12-4215-Rural Housing Insurance Fund Direct Loan Financing Account</v>
      </c>
      <c r="F23" s="16"/>
    </row>
    <row r="24" spans="1:6" ht="11.25">
      <c r="A24" s="31" t="s">
        <v>1545</v>
      </c>
      <c r="B24" s="33" t="s">
        <v>1546</v>
      </c>
      <c r="C24" s="28" t="str">
        <f t="shared" si="0"/>
        <v>12-4216-Rural Housing Insurance Fund Guaranteed Loan Financing Account</v>
      </c>
      <c r="F24" s="16"/>
    </row>
    <row r="25" spans="1:6" ht="11.25">
      <c r="A25" s="31" t="s">
        <v>1547</v>
      </c>
      <c r="B25" s="33" t="s">
        <v>1548</v>
      </c>
      <c r="C25" s="28" t="str">
        <f t="shared" si="0"/>
        <v>12-4225-Rural Community Facility Direct Loans Financing Account</v>
      </c>
      <c r="F25" s="16"/>
    </row>
    <row r="26" spans="1:6" ht="11.25">
      <c r="A26" s="31" t="s">
        <v>1549</v>
      </c>
      <c r="B26" s="33" t="s">
        <v>1550</v>
      </c>
      <c r="C26" s="28" t="str">
        <f t="shared" si="0"/>
        <v>12-1902-Rural Business Program Account</v>
      </c>
      <c r="F26" s="16"/>
    </row>
    <row r="27" spans="1:6" ht="11.25">
      <c r="A27" s="31" t="s">
        <v>1551</v>
      </c>
      <c r="B27" s="33" t="s">
        <v>4001</v>
      </c>
      <c r="C27" s="28" t="str">
        <f t="shared" si="0"/>
        <v>12-4227-Rural Business and Industry Guaranteed Loans Financing Account</v>
      </c>
      <c r="F27" s="16"/>
    </row>
    <row r="28" spans="1:6" ht="11.25">
      <c r="A28" s="31" t="s">
        <v>4002</v>
      </c>
      <c r="B28" s="33" t="s">
        <v>4003</v>
      </c>
      <c r="C28" s="28" t="str">
        <f t="shared" si="0"/>
        <v>12-3504-Special Supplemental Nutrition Program for Women, Infants, and Children</v>
      </c>
      <c r="F28" s="16"/>
    </row>
    <row r="29" spans="1:6" ht="11.25">
      <c r="A29" s="31" t="s">
        <v>4004</v>
      </c>
      <c r="B29" s="33" t="s">
        <v>4005</v>
      </c>
      <c r="C29" s="28" t="str">
        <f t="shared" si="0"/>
        <v>12-3509-Commodity Assistance Program, Recovery Act</v>
      </c>
      <c r="F29" s="16"/>
    </row>
    <row r="30" spans="1:6" ht="11.25">
      <c r="A30" s="31" t="s">
        <v>4006</v>
      </c>
      <c r="B30" s="33" t="s">
        <v>4007</v>
      </c>
      <c r="C30" s="28" t="str">
        <f t="shared" si="0"/>
        <v>12-3540-State Child Nutrition Programs, Recovery</v>
      </c>
      <c r="F30" s="16"/>
    </row>
    <row r="31" spans="1:6" ht="11.25">
      <c r="A31" s="31" t="s">
        <v>4008</v>
      </c>
      <c r="B31" s="33" t="s">
        <v>4009</v>
      </c>
      <c r="C31" s="28" t="str">
        <f t="shared" si="0"/>
        <v>12-3542-Food Stamp Program, Recovery</v>
      </c>
      <c r="F31" s="16"/>
    </row>
    <row r="32" spans="1:6" ht="11.25">
      <c r="A32" s="31" t="s">
        <v>4010</v>
      </c>
      <c r="B32" s="33" t="s">
        <v>4011</v>
      </c>
      <c r="C32" s="28" t="str">
        <f t="shared" si="0"/>
        <v>12-1402-Buildings and Facilities, Recovery Act</v>
      </c>
      <c r="F32" s="16"/>
    </row>
    <row r="33" spans="1:6" ht="11.25">
      <c r="A33" s="31" t="s">
        <v>4012</v>
      </c>
      <c r="B33" s="34" t="s">
        <v>3839</v>
      </c>
      <c r="C33" s="28" t="str">
        <f t="shared" si="0"/>
        <v>13-0110-Office of the Inspector General</v>
      </c>
      <c r="F33" s="16"/>
    </row>
    <row r="34" spans="1:6" ht="11.25">
      <c r="A34" s="31" t="s">
        <v>4013</v>
      </c>
      <c r="B34" s="33" t="s">
        <v>4014</v>
      </c>
      <c r="C34" s="28" t="str">
        <f t="shared" si="0"/>
        <v>13-0451-Periodic Censuses and Programs, Recovery Act</v>
      </c>
      <c r="F34" s="16"/>
    </row>
    <row r="35" spans="1:6" ht="11.25">
      <c r="A35" s="31" t="s">
        <v>4015</v>
      </c>
      <c r="B35" s="33" t="s">
        <v>4016</v>
      </c>
      <c r="C35" s="28" t="str">
        <f t="shared" si="0"/>
        <v>13-0118-Salaries and Expenses - Recovery Act</v>
      </c>
      <c r="F35" s="16"/>
    </row>
    <row r="36" spans="1:6" ht="11.25">
      <c r="A36" s="31" t="s">
        <v>4017</v>
      </c>
      <c r="B36" s="33" t="s">
        <v>4018</v>
      </c>
      <c r="C36" s="28" t="str">
        <f t="shared" si="0"/>
        <v>13-2051-Economic Development Assistance Programs, Recovery Act</v>
      </c>
      <c r="F36" s="16"/>
    </row>
    <row r="37" spans="1:6" ht="11.25">
      <c r="A37" s="31" t="s">
        <v>4019</v>
      </c>
      <c r="B37" s="33" t="s">
        <v>4020</v>
      </c>
      <c r="C37" s="28" t="str">
        <f t="shared" si="0"/>
        <v>13-1440-Operations, Research, and Facilities, Recovery Act</v>
      </c>
      <c r="F37" s="16"/>
    </row>
    <row r="38" spans="1:6" ht="11.25">
      <c r="A38" s="31" t="s">
        <v>4021</v>
      </c>
      <c r="B38" s="33" t="s">
        <v>4022</v>
      </c>
      <c r="C38" s="28" t="str">
        <f t="shared" si="0"/>
        <v>13-1454-Procurement, Acquisition, and Construction, Recovery Act</v>
      </c>
      <c r="F38" s="16"/>
    </row>
    <row r="39" spans="1:6" ht="11.25">
      <c r="A39" s="31" t="s">
        <v>4023</v>
      </c>
      <c r="B39" s="33" t="s">
        <v>4024</v>
      </c>
      <c r="C39" s="28" t="str">
        <f t="shared" si="0"/>
        <v>13-0554-Broadband Technology Opportunities Program, Recovery Ac</v>
      </c>
      <c r="F39" s="16"/>
    </row>
    <row r="40" spans="1:6" ht="11.25">
      <c r="A40" s="31" t="s">
        <v>4025</v>
      </c>
      <c r="B40" s="33" t="s">
        <v>4026</v>
      </c>
      <c r="C40" s="28" t="str">
        <f t="shared" si="0"/>
        <v>13-0556-Digital-to-Analog Converter Box Program, Recovery Act</v>
      </c>
      <c r="F40" s="16"/>
    </row>
    <row r="41" spans="1:6" ht="11.25">
      <c r="A41" s="31" t="s">
        <v>4027</v>
      </c>
      <c r="B41" s="33" t="s">
        <v>4028</v>
      </c>
      <c r="C41" s="28" t="str">
        <f t="shared" si="0"/>
        <v>13-0500-Scientific and Technical Research and Services</v>
      </c>
      <c r="F41" s="16"/>
    </row>
    <row r="42" spans="1:6" ht="11.25">
      <c r="A42" s="31" t="s">
        <v>4029</v>
      </c>
      <c r="B42" s="33" t="s">
        <v>4030</v>
      </c>
      <c r="C42" s="28" t="str">
        <f t="shared" si="0"/>
        <v>13-0514-Construction of Research Facilities, Recovery Act</v>
      </c>
      <c r="F42" s="16"/>
    </row>
    <row r="43" spans="1:6" ht="11.25">
      <c r="A43" s="31" t="s">
        <v>4031</v>
      </c>
      <c r="B43" s="33" t="s">
        <v>4032</v>
      </c>
      <c r="C43" s="28" t="str">
        <f t="shared" si="0"/>
        <v>13-0549-Scientific and Technical Research and Services, Recovery Act</v>
      </c>
      <c r="F43" s="16"/>
    </row>
    <row r="44" spans="1:6" ht="11.25">
      <c r="A44" s="31" t="s">
        <v>4033</v>
      </c>
      <c r="B44" s="33" t="s">
        <v>349</v>
      </c>
      <c r="C44" s="28" t="str">
        <f t="shared" si="0"/>
        <v>14-1126-Wildland Fire Management, Recovery Act</v>
      </c>
      <c r="F44" s="16"/>
    </row>
    <row r="45" spans="1:6" ht="11.25">
      <c r="A45" s="31" t="s">
        <v>4034</v>
      </c>
      <c r="B45" s="33" t="s">
        <v>4035</v>
      </c>
      <c r="C45" s="28" t="str">
        <f t="shared" si="0"/>
        <v>14-4523-Working Capital Fund</v>
      </c>
      <c r="F45" s="16"/>
    </row>
    <row r="46" spans="1:6" ht="11.25">
      <c r="A46" s="31" t="s">
        <v>4036</v>
      </c>
      <c r="B46" s="33" t="s">
        <v>1530</v>
      </c>
      <c r="C46" s="28" t="str">
        <f t="shared" si="0"/>
        <v>14-0107-Salaries and Expenses</v>
      </c>
      <c r="F46" s="16"/>
    </row>
    <row r="47" spans="1:6" ht="11.25">
      <c r="A47" s="31" t="s">
        <v>4037</v>
      </c>
      <c r="B47" s="33" t="s">
        <v>341</v>
      </c>
      <c r="C47" s="28" t="str">
        <f t="shared" si="0"/>
        <v>14-0101-Salaries and Expenses, Recovery Act</v>
      </c>
      <c r="F47" s="16"/>
    </row>
    <row r="48" spans="1:6" ht="11.25">
      <c r="A48" s="31" t="s">
        <v>4038</v>
      </c>
      <c r="B48" s="33" t="s">
        <v>4039</v>
      </c>
      <c r="C48" s="28" t="str">
        <f t="shared" si="0"/>
        <v>14-1108-Management of Lands and Resources, Recovery Act</v>
      </c>
      <c r="F48" s="16"/>
    </row>
    <row r="49" spans="1:6" ht="11.25">
      <c r="A49" s="31" t="s">
        <v>4040</v>
      </c>
      <c r="B49" s="33" t="s">
        <v>4041</v>
      </c>
      <c r="C49" s="28" t="str">
        <f t="shared" si="0"/>
        <v>14-1112-Construction, Recovery Act</v>
      </c>
      <c r="F49" s="16"/>
    </row>
    <row r="50" spans="1:6" ht="11.25">
      <c r="A50" s="31" t="s">
        <v>4042</v>
      </c>
      <c r="B50" s="33" t="s">
        <v>4043</v>
      </c>
      <c r="C50" s="28" t="str">
        <f t="shared" si="0"/>
        <v>14-0681-Water and Related Resources, Recovery Act</v>
      </c>
      <c r="F50" s="16"/>
    </row>
    <row r="51" spans="1:6" ht="11.25">
      <c r="A51" s="31" t="s">
        <v>4044</v>
      </c>
      <c r="B51" s="33" t="s">
        <v>4035</v>
      </c>
      <c r="C51" s="28" t="str">
        <f t="shared" si="0"/>
        <v>14-4524-Working Capital Fund</v>
      </c>
      <c r="F51" s="16"/>
    </row>
    <row r="52" spans="1:6" ht="11.25">
      <c r="A52" s="31" t="s">
        <v>4045</v>
      </c>
      <c r="B52" s="33" t="s">
        <v>4046</v>
      </c>
      <c r="C52" s="28" t="str">
        <f t="shared" si="0"/>
        <v>14-0803-Surveys, Investigations, and Research, Recovery Act</v>
      </c>
      <c r="F52" s="16"/>
    </row>
    <row r="53" spans="1:6" ht="11.25">
      <c r="A53" s="31" t="s">
        <v>4047</v>
      </c>
      <c r="B53" s="33" t="s">
        <v>4048</v>
      </c>
      <c r="C53" s="28" t="str">
        <f t="shared" si="0"/>
        <v>14-1035-Operation of the National Park System, Recovery Act</v>
      </c>
      <c r="F53" s="16"/>
    </row>
    <row r="54" spans="1:6" ht="11.25">
      <c r="A54" s="31" t="s">
        <v>4049</v>
      </c>
      <c r="B54" s="33" t="s">
        <v>4050</v>
      </c>
      <c r="C54" s="28" t="str">
        <f t="shared" si="0"/>
        <v>14-1041-Construction and Major Maintenance, Recovery Act</v>
      </c>
      <c r="F54" s="16"/>
    </row>
    <row r="55" spans="1:6" ht="11.25">
      <c r="A55" s="31" t="s">
        <v>4051</v>
      </c>
      <c r="B55" s="33" t="s">
        <v>4052</v>
      </c>
      <c r="C55" s="28" t="str">
        <f t="shared" si="0"/>
        <v>14-5541-Historic Preservation Fund, Recovery Act</v>
      </c>
      <c r="F55" s="16"/>
    </row>
    <row r="56" spans="1:6" ht="11.25">
      <c r="A56" s="31" t="s">
        <v>4053</v>
      </c>
      <c r="B56" s="33" t="s">
        <v>4054</v>
      </c>
      <c r="C56" s="28" t="str">
        <f t="shared" si="0"/>
        <v>14-1610-Resource Management, Recovery Act</v>
      </c>
      <c r="F56" s="16"/>
    </row>
    <row r="57" spans="1:6" ht="11.25">
      <c r="A57" s="31" t="s">
        <v>4055</v>
      </c>
      <c r="B57" s="33" t="s">
        <v>4041</v>
      </c>
      <c r="C57" s="28" t="str">
        <f t="shared" si="0"/>
        <v>14-1613-Construction, Recovery Act</v>
      </c>
      <c r="F57" s="16"/>
    </row>
    <row r="58" spans="1:6" ht="11.25">
      <c r="A58" s="31" t="s">
        <v>4056</v>
      </c>
      <c r="B58" s="33" t="s">
        <v>369</v>
      </c>
      <c r="C58" s="28" t="str">
        <f t="shared" si="0"/>
        <v>14-2101-Operation of Indian Programs, Recovery Act</v>
      </c>
      <c r="F58" s="16"/>
    </row>
    <row r="59" spans="1:6" ht="11.25">
      <c r="A59" s="31" t="s">
        <v>370</v>
      </c>
      <c r="B59" s="33" t="s">
        <v>4041</v>
      </c>
      <c r="C59" s="28" t="str">
        <f t="shared" si="0"/>
        <v>14-2302-Construction, Recovery Act</v>
      </c>
      <c r="F59" s="16"/>
    </row>
    <row r="60" spans="1:6" ht="11.25">
      <c r="A60" s="31" t="s">
        <v>371</v>
      </c>
      <c r="B60" s="33" t="s">
        <v>372</v>
      </c>
      <c r="C60" s="28" t="str">
        <f t="shared" si="0"/>
        <v>14-2629-Indian Guaranteed Loan Program Account, Recovery Act</v>
      </c>
      <c r="F60" s="16"/>
    </row>
    <row r="61" spans="1:6" ht="11.25">
      <c r="A61" s="31" t="s">
        <v>373</v>
      </c>
      <c r="B61" s="33" t="s">
        <v>374</v>
      </c>
      <c r="C61" s="28" t="str">
        <f t="shared" si="0"/>
        <v>14-4401-Guaranteed Loan Financing Account - Recovery Act</v>
      </c>
      <c r="F61" s="16"/>
    </row>
    <row r="62" spans="1:6" ht="11.25">
      <c r="A62" s="31" t="s">
        <v>375</v>
      </c>
      <c r="B62" s="33" t="s">
        <v>376</v>
      </c>
      <c r="C62" s="28" t="str">
        <f t="shared" si="0"/>
        <v>14-0786-Central Utah Project Completion Account - Recovery Act</v>
      </c>
      <c r="F62" s="16"/>
    </row>
    <row r="63" spans="1:6" ht="11.25">
      <c r="A63" s="33" t="s">
        <v>377</v>
      </c>
      <c r="B63" s="33" t="s">
        <v>1990</v>
      </c>
      <c r="C63" s="28" t="str">
        <f t="shared" si="0"/>
        <v>15-0326-Office of Inspector General</v>
      </c>
      <c r="F63" s="16"/>
    </row>
    <row r="64" spans="1:6" ht="11.25">
      <c r="A64" s="33" t="s">
        <v>378</v>
      </c>
      <c r="B64" s="33" t="s">
        <v>1530</v>
      </c>
      <c r="C64" s="28" t="str">
        <f t="shared" si="0"/>
        <v>15-0421-Salaries and Expenses</v>
      </c>
      <c r="F64" s="16"/>
    </row>
    <row r="65" spans="1:6" ht="11.25">
      <c r="A65" s="33" t="s">
        <v>379</v>
      </c>
      <c r="B65" s="33" t="s">
        <v>380</v>
      </c>
      <c r="C65" s="28" t="str">
        <f t="shared" si="0"/>
        <v>15-0402-State &amp; Local Law Enforcement Assistance</v>
      </c>
      <c r="F65" s="16"/>
    </row>
    <row r="66" spans="1:6" ht="11.25">
      <c r="A66" s="33" t="s">
        <v>381</v>
      </c>
      <c r="B66" s="33" t="s">
        <v>382</v>
      </c>
      <c r="C66" s="28" t="str">
        <f t="shared" si="0"/>
        <v>15-0411-Violence Against Women Prevention and Prosecution</v>
      </c>
      <c r="F66" s="16"/>
    </row>
    <row r="67" spans="1:6" ht="11.25">
      <c r="A67" s="33" t="s">
        <v>383</v>
      </c>
      <c r="B67" s="33" t="s">
        <v>384</v>
      </c>
      <c r="C67" s="28" t="str">
        <f aca="true" t="shared" si="1" ref="C67:C130">A67&amp;"-"&amp;B67</f>
        <v>15-0412-Community Oriented Policing Services</v>
      </c>
      <c r="F67" s="16"/>
    </row>
    <row r="68" spans="1:6" ht="11.25">
      <c r="A68" s="33" t="s">
        <v>385</v>
      </c>
      <c r="B68" s="33" t="s">
        <v>1530</v>
      </c>
      <c r="C68" s="28" t="str">
        <f t="shared" si="1"/>
        <v>15-0699-Salaries and Expenses</v>
      </c>
      <c r="F68" s="16"/>
    </row>
    <row r="69" spans="1:6" ht="11.25">
      <c r="A69" s="33" t="s">
        <v>386</v>
      </c>
      <c r="B69" s="33" t="s">
        <v>1990</v>
      </c>
      <c r="C69" s="28" t="str">
        <f t="shared" si="1"/>
        <v>16-0107-Office of Inspector General</v>
      </c>
      <c r="F69" s="16"/>
    </row>
    <row r="70" spans="1:6" ht="11.25">
      <c r="A70" s="33" t="s">
        <v>387</v>
      </c>
      <c r="B70" s="33" t="s">
        <v>1530</v>
      </c>
      <c r="C70" s="28" t="str">
        <f t="shared" si="1"/>
        <v>16-0167-Salaries and Expenses</v>
      </c>
      <c r="F70" s="16"/>
    </row>
    <row r="71" spans="1:6" ht="11.25">
      <c r="A71" s="33" t="s">
        <v>388</v>
      </c>
      <c r="B71" s="33" t="s">
        <v>389</v>
      </c>
      <c r="C71" s="28" t="str">
        <f t="shared" si="1"/>
        <v>16-0182-Office of Job Corps, Recovery Act</v>
      </c>
      <c r="F71" s="16"/>
    </row>
    <row r="72" spans="1:6" ht="11.25">
      <c r="A72" s="33" t="s">
        <v>390</v>
      </c>
      <c r="B72" s="33" t="s">
        <v>391</v>
      </c>
      <c r="C72" s="28" t="str">
        <f t="shared" si="1"/>
        <v>16-1700-Salaries and Expenses </v>
      </c>
      <c r="F72" s="16"/>
    </row>
    <row r="73" spans="1:6" ht="11.25">
      <c r="A73" s="33" t="s">
        <v>392</v>
      </c>
      <c r="B73" s="33" t="s">
        <v>393</v>
      </c>
      <c r="C73" s="28" t="str">
        <f t="shared" si="1"/>
        <v>16-0172-Program Administration</v>
      </c>
      <c r="F73" s="16"/>
    </row>
    <row r="74" spans="1:6" ht="11.25">
      <c r="A74" s="33" t="s">
        <v>394</v>
      </c>
      <c r="B74" s="33" t="s">
        <v>395</v>
      </c>
      <c r="C74" s="28" t="str">
        <f t="shared" si="1"/>
        <v>16-0176-Community Service Employment for Older Americans</v>
      </c>
      <c r="F74" s="16"/>
    </row>
    <row r="75" spans="1:6" ht="11.25">
      <c r="A75" s="33" t="s">
        <v>396</v>
      </c>
      <c r="B75" s="33" t="s">
        <v>715</v>
      </c>
      <c r="C75" s="28" t="str">
        <f t="shared" si="1"/>
        <v>16-0179-State Unemployment Insurance and Employment Service Operations</v>
      </c>
      <c r="F75" s="16"/>
    </row>
    <row r="76" spans="1:6" ht="11.25">
      <c r="A76" s="33" t="s">
        <v>397</v>
      </c>
      <c r="B76" s="33" t="s">
        <v>398</v>
      </c>
      <c r="C76" s="28" t="str">
        <f t="shared" si="1"/>
        <v>16-0184-Training and Employment Services</v>
      </c>
      <c r="F76" s="16"/>
    </row>
    <row r="77" spans="1:6" ht="11.25">
      <c r="A77" s="33" t="s">
        <v>399</v>
      </c>
      <c r="B77" s="33" t="s">
        <v>400</v>
      </c>
      <c r="C77" s="28" t="str">
        <f t="shared" si="1"/>
        <v>16-0186-Payments to the Unemployment Trust Fund</v>
      </c>
      <c r="F77" s="16"/>
    </row>
    <row r="78" spans="1:6" ht="11.25">
      <c r="A78" s="33" t="s">
        <v>401</v>
      </c>
      <c r="B78" s="33" t="s">
        <v>402</v>
      </c>
      <c r="C78" s="28" t="str">
        <f t="shared" si="1"/>
        <v>16-0326-Federal Unemployment Benefits and Allowances</v>
      </c>
      <c r="F78" s="16"/>
    </row>
    <row r="79" spans="1:6" ht="11.25">
      <c r="A79" s="33" t="s">
        <v>403</v>
      </c>
      <c r="B79" s="33" t="s">
        <v>404</v>
      </c>
      <c r="C79" s="28" t="str">
        <f t="shared" si="1"/>
        <v>16-1800-Federal Addtl Unemployment Compensation Program</v>
      </c>
      <c r="F79" s="16"/>
    </row>
    <row r="80" spans="1:6" ht="11.25">
      <c r="A80" s="33" t="s">
        <v>405</v>
      </c>
      <c r="B80" s="33" t="s">
        <v>406</v>
      </c>
      <c r="C80" s="28" t="str">
        <f t="shared" si="1"/>
        <v>16-8042-Unemployment Trust Fund </v>
      </c>
      <c r="F80" s="16"/>
    </row>
    <row r="81" spans="1:6" ht="11.25">
      <c r="A81" s="33" t="s">
        <v>407</v>
      </c>
      <c r="B81" s="33" t="s">
        <v>1530</v>
      </c>
      <c r="C81" s="28" t="str">
        <f t="shared" si="1"/>
        <v>16-0105-Salaries and Expenses</v>
      </c>
      <c r="F81" s="16"/>
    </row>
    <row r="82" spans="1:6" ht="11.25">
      <c r="A82" s="33" t="s">
        <v>408</v>
      </c>
      <c r="B82" s="33" t="s">
        <v>1530</v>
      </c>
      <c r="C82" s="28" t="str">
        <f t="shared" si="1"/>
        <v>16-0400-Salaries and Expenses</v>
      </c>
      <c r="F82" s="16"/>
    </row>
    <row r="83" spans="1:6" ht="11.25">
      <c r="A83" s="31" t="s">
        <v>409</v>
      </c>
      <c r="B83" s="33" t="s">
        <v>410</v>
      </c>
      <c r="C83" s="28" t="str">
        <f t="shared" si="1"/>
        <v>17-1206-Military Construction, Navy, Recovery Act</v>
      </c>
      <c r="F83" s="16"/>
    </row>
    <row r="84" spans="1:6" ht="11.25">
      <c r="A84" s="31" t="s">
        <v>411</v>
      </c>
      <c r="B84" s="33" t="s">
        <v>412</v>
      </c>
      <c r="C84" s="28" t="str">
        <f t="shared" si="1"/>
        <v>17-1320-Research, Development, Test, and Evaluation, Navy, Recovery Act</v>
      </c>
      <c r="F84" s="16"/>
    </row>
    <row r="85" spans="1:6" ht="11.25">
      <c r="A85" s="31" t="s">
        <v>413</v>
      </c>
      <c r="B85" s="33" t="s">
        <v>414</v>
      </c>
      <c r="C85" s="28" t="str">
        <f t="shared" si="1"/>
        <v>17-1805-Operation and Maintenance, Navy, Recovery Act</v>
      </c>
      <c r="F85" s="16"/>
    </row>
    <row r="86" spans="1:6" ht="11.25">
      <c r="A86" s="31" t="s">
        <v>415</v>
      </c>
      <c r="B86" s="33" t="s">
        <v>416</v>
      </c>
      <c r="C86" s="28" t="str">
        <f t="shared" si="1"/>
        <v>17-1116-Operation and Maintenance, Marine Corps, Recovery Act</v>
      </c>
      <c r="F86" s="16"/>
    </row>
    <row r="87" spans="1:6" ht="11.25">
      <c r="A87" s="31" t="s">
        <v>417</v>
      </c>
      <c r="B87" s="33" t="s">
        <v>418</v>
      </c>
      <c r="C87" s="28" t="str">
        <f t="shared" si="1"/>
        <v>17-1117-Operation and Maintenance, Marine Corps Reserve, Recovery Act</v>
      </c>
      <c r="F87" s="16"/>
    </row>
    <row r="88" spans="1:6" ht="11.25">
      <c r="A88" s="31" t="s">
        <v>419</v>
      </c>
      <c r="B88" s="33" t="s">
        <v>420</v>
      </c>
      <c r="C88" s="28" t="str">
        <f t="shared" si="1"/>
        <v>17-1807-Operation and Maintenance, Navy Reserve, Recovery Act</v>
      </c>
      <c r="F88" s="16"/>
    </row>
    <row r="89" spans="1:6" ht="11.25">
      <c r="A89" s="31" t="s">
        <v>421</v>
      </c>
      <c r="B89" s="33" t="s">
        <v>422</v>
      </c>
      <c r="C89" s="28" t="str">
        <f t="shared" si="1"/>
        <v>19-1119-Capital Investment Fund, Recovery Act</v>
      </c>
      <c r="F89" s="16"/>
    </row>
    <row r="90" spans="1:6" ht="11.25">
      <c r="A90" s="31" t="s">
        <v>423</v>
      </c>
      <c r="B90" s="33" t="s">
        <v>4035</v>
      </c>
      <c r="C90" s="28" t="str">
        <f t="shared" si="1"/>
        <v>19-4519-Working Capital Fund</v>
      </c>
      <c r="F90" s="16"/>
    </row>
    <row r="91" spans="1:6" ht="11.25">
      <c r="A91" s="31" t="s">
        <v>424</v>
      </c>
      <c r="B91" s="33" t="s">
        <v>345</v>
      </c>
      <c r="C91" s="28" t="str">
        <f t="shared" si="1"/>
        <v>19-0530-Office of the Inspector General, Recovery Act</v>
      </c>
      <c r="F91" s="16"/>
    </row>
    <row r="92" spans="1:6" ht="11.25">
      <c r="A92" s="31" t="s">
        <v>425</v>
      </c>
      <c r="B92" s="33" t="s">
        <v>426</v>
      </c>
      <c r="C92" s="28" t="str">
        <f t="shared" si="1"/>
        <v>19-0112-Diplomatic and Consular Program, Recovery Act</v>
      </c>
      <c r="F92" s="16"/>
    </row>
    <row r="93" spans="1:6" ht="11.25">
      <c r="A93" s="31" t="s">
        <v>1892</v>
      </c>
      <c r="B93" s="33" t="s">
        <v>1893</v>
      </c>
      <c r="C93" s="28" t="str">
        <f t="shared" si="1"/>
        <v>19-1069-Salaries and Expenses, IBWC</v>
      </c>
      <c r="F93" s="16"/>
    </row>
    <row r="94" spans="1:6" ht="11.25">
      <c r="A94" s="31" t="s">
        <v>1894</v>
      </c>
      <c r="B94" s="33" t="s">
        <v>1895</v>
      </c>
      <c r="C94" s="28" t="str">
        <f t="shared" si="1"/>
        <v>19-1079-Construction, IBWC, Recovery Act</v>
      </c>
      <c r="F94" s="16"/>
    </row>
    <row r="95" spans="1:6" ht="11.25">
      <c r="A95" s="31" t="s">
        <v>1896</v>
      </c>
      <c r="B95" s="33" t="s">
        <v>1897</v>
      </c>
      <c r="C95" s="28" t="str">
        <f t="shared" si="1"/>
        <v>20-0129-Administrative Expenses, Recovery Act</v>
      </c>
      <c r="F95" s="16"/>
    </row>
    <row r="96" spans="1:6" ht="11.25">
      <c r="A96" s="31" t="s">
        <v>1898</v>
      </c>
      <c r="B96" s="33" t="s">
        <v>1899</v>
      </c>
      <c r="C96" s="28" t="str">
        <f t="shared" si="1"/>
        <v>20-0135-Treasury Inspector General for Tax Administration, Recovery Act</v>
      </c>
      <c r="F96" s="16"/>
    </row>
    <row r="97" spans="1:6" ht="11.25">
      <c r="A97" s="31" t="s">
        <v>1900</v>
      </c>
      <c r="B97" s="33" t="s">
        <v>1901</v>
      </c>
      <c r="C97" s="28" t="str">
        <f t="shared" si="1"/>
        <v>20-0139-Grants to States for Low-Income Housing Projects in Lieu of Low-Income Housing Tax Credit</v>
      </c>
      <c r="F97" s="16"/>
    </row>
    <row r="98" spans="1:6" ht="11.25">
      <c r="A98" s="31" t="s">
        <v>1902</v>
      </c>
      <c r="B98" s="33" t="s">
        <v>1903</v>
      </c>
      <c r="C98" s="28" t="str">
        <f t="shared" si="1"/>
        <v>20-0140-Grants for Specified Energy Property in Lieu of Tax Credits</v>
      </c>
      <c r="F98" s="16"/>
    </row>
    <row r="99" spans="1:6" ht="11.25">
      <c r="A99" s="31" t="s">
        <v>1904</v>
      </c>
      <c r="B99" s="33" t="s">
        <v>1905</v>
      </c>
      <c r="C99" s="28" t="str">
        <f t="shared" si="1"/>
        <v>20-1882-Community Development Financial Institution Fund Program Account</v>
      </c>
      <c r="F99" s="16"/>
    </row>
    <row r="100" spans="1:6" ht="11.25">
      <c r="A100" s="31" t="s">
        <v>1906</v>
      </c>
      <c r="B100" s="33" t="s">
        <v>69</v>
      </c>
      <c r="C100" s="28" t="str">
        <f t="shared" si="1"/>
        <v>20-0906-Payment Where Earned Income Credit Exceeds Liability for Tax</v>
      </c>
      <c r="F100" s="16"/>
    </row>
    <row r="101" spans="1:6" ht="11.25">
      <c r="A101" s="31" t="s">
        <v>70</v>
      </c>
      <c r="B101" s="33" t="s">
        <v>71</v>
      </c>
      <c r="C101" s="28" t="str">
        <f t="shared" si="1"/>
        <v>20-0922-Payment Where Child Credit Exceeds Liability for Tax</v>
      </c>
      <c r="F101" s="16"/>
    </row>
    <row r="102" spans="1:6" ht="11.25">
      <c r="A102" s="31" t="s">
        <v>72</v>
      </c>
      <c r="B102" s="33" t="s">
        <v>73</v>
      </c>
      <c r="C102" s="28" t="str">
        <f t="shared" si="1"/>
        <v>20-0923-Payment Where Health Care Credit Exceeds Liability for Tax</v>
      </c>
      <c r="F102" s="16"/>
    </row>
    <row r="103" spans="1:6" ht="11.25">
      <c r="A103" s="31" t="s">
        <v>74</v>
      </c>
      <c r="B103" s="33" t="s">
        <v>722</v>
      </c>
      <c r="C103" s="28" t="str">
        <f t="shared" si="1"/>
        <v>20-0930-Payment Tax Credit to Aid First-Time Homebuyers</v>
      </c>
      <c r="F103" s="16"/>
    </row>
    <row r="104" spans="1:6" ht="11.25">
      <c r="A104" s="31" t="s">
        <v>75</v>
      </c>
      <c r="B104" s="33" t="s">
        <v>76</v>
      </c>
      <c r="C104" s="28" t="str">
        <f t="shared" si="1"/>
        <v>20-0933-Making Work Pay Tax Credit</v>
      </c>
      <c r="F104" s="16"/>
    </row>
    <row r="105" spans="1:6" ht="11.25">
      <c r="A105" s="31" t="s">
        <v>77</v>
      </c>
      <c r="B105" s="33" t="s">
        <v>78</v>
      </c>
      <c r="C105" s="28" t="str">
        <f t="shared" si="1"/>
        <v>20-0934-Health Insurance Tax Credit Administration, Recovery Act</v>
      </c>
      <c r="F105" s="16"/>
    </row>
    <row r="106" spans="1:6" ht="11.25">
      <c r="A106" s="31" t="s">
        <v>79</v>
      </c>
      <c r="B106" s="33" t="s">
        <v>73</v>
      </c>
      <c r="C106" s="28" t="str">
        <f t="shared" si="1"/>
        <v>20-0938-Payment Where Health Care Credit Exceeds Liability for Tax</v>
      </c>
      <c r="F106" s="16"/>
    </row>
    <row r="107" spans="1:6" ht="11.25">
      <c r="A107" s="31" t="s">
        <v>80</v>
      </c>
      <c r="B107" s="23" t="s">
        <v>723</v>
      </c>
      <c r="C107" s="28" t="str">
        <f t="shared" si="1"/>
        <v>20-0942-Payment Tax Credit for Certain Government Retirees</v>
      </c>
      <c r="F107" s="16"/>
    </row>
    <row r="108" spans="1:6" ht="11.25">
      <c r="A108" s="31" t="s">
        <v>81</v>
      </c>
      <c r="B108" s="33" t="s">
        <v>82</v>
      </c>
      <c r="C108" s="28" t="str">
        <f t="shared" si="1"/>
        <v>21-0721-Family Housing Construction, Army, Recovery Act</v>
      </c>
      <c r="F108" s="16"/>
    </row>
    <row r="109" spans="1:6" ht="11.25">
      <c r="A109" s="31" t="s">
        <v>83</v>
      </c>
      <c r="B109" s="33" t="s">
        <v>84</v>
      </c>
      <c r="C109" s="28" t="str">
        <f t="shared" si="1"/>
        <v>21-0726-Family Housing Operation and Maintenance, Army, Recovery Act</v>
      </c>
      <c r="F109" s="16"/>
    </row>
    <row r="110" spans="1:6" ht="11.25">
      <c r="A110" s="31" t="s">
        <v>85</v>
      </c>
      <c r="B110" s="33" t="s">
        <v>2250</v>
      </c>
      <c r="C110" s="28" t="str">
        <f t="shared" si="1"/>
        <v>21-2022-Operation and Maintenance, Army, Recovery Act</v>
      </c>
      <c r="F110" s="16"/>
    </row>
    <row r="111" spans="1:6" ht="11.25">
      <c r="A111" s="31" t="s">
        <v>2251</v>
      </c>
      <c r="B111" s="33" t="s">
        <v>2252</v>
      </c>
      <c r="C111" s="28" t="str">
        <f t="shared" si="1"/>
        <v>21-2041-Research, Development, Test, and Evaluation, Army, Recovery Act</v>
      </c>
      <c r="F111" s="16"/>
    </row>
    <row r="112" spans="1:6" ht="11.25">
      <c r="A112" s="31" t="s">
        <v>2253</v>
      </c>
      <c r="B112" s="33" t="s">
        <v>2254</v>
      </c>
      <c r="C112" s="28" t="str">
        <f t="shared" si="1"/>
        <v>21-2051-Military Construction, Army, Recovery Act</v>
      </c>
      <c r="F112" s="16"/>
    </row>
    <row r="113" spans="1:6" ht="11.25">
      <c r="A113" s="31" t="s">
        <v>2255</v>
      </c>
      <c r="B113" s="33" t="s">
        <v>2256</v>
      </c>
      <c r="C113" s="28" t="str">
        <f t="shared" si="1"/>
        <v>21-2066-Operation and Maintenance, Army National Guard, Recovery Act</v>
      </c>
      <c r="F113" s="16"/>
    </row>
    <row r="114" spans="1:6" ht="11.25">
      <c r="A114" s="31" t="s">
        <v>2257</v>
      </c>
      <c r="B114" s="33" t="s">
        <v>2258</v>
      </c>
      <c r="C114" s="28" t="str">
        <f t="shared" si="1"/>
        <v>21-2094-Military Construction, Army National Guard</v>
      </c>
      <c r="F114" s="16"/>
    </row>
    <row r="115" spans="1:6" ht="11.25">
      <c r="A115" s="31" t="s">
        <v>2259</v>
      </c>
      <c r="B115" s="33" t="s">
        <v>2260</v>
      </c>
      <c r="C115" s="28" t="str">
        <f t="shared" si="1"/>
        <v>21-2081-Operation and Maintenance, Army Reserve, Recovery Act</v>
      </c>
      <c r="F115" s="16"/>
    </row>
    <row r="116" spans="1:6" ht="11.25">
      <c r="A116" s="31" t="s">
        <v>2261</v>
      </c>
      <c r="B116" s="31" t="s">
        <v>2262</v>
      </c>
      <c r="C116" s="28" t="str">
        <f t="shared" si="1"/>
        <v>27-0200-Broadband Technology Opportunities Program, Recovery Act</v>
      </c>
      <c r="F116" s="16"/>
    </row>
    <row r="117" spans="1:6" ht="11.25">
      <c r="A117" s="31" t="s">
        <v>2263</v>
      </c>
      <c r="B117" s="31" t="s">
        <v>4026</v>
      </c>
      <c r="C117" s="28" t="str">
        <f t="shared" si="1"/>
        <v>27-0400-Digital-to-Analog Converter Box Program, Recovery Act</v>
      </c>
      <c r="F117" s="16"/>
    </row>
    <row r="118" spans="1:6" ht="11.25">
      <c r="A118" s="31" t="s">
        <v>2264</v>
      </c>
      <c r="B118" s="33" t="s">
        <v>1897</v>
      </c>
      <c r="C118" s="28" t="str">
        <f t="shared" si="1"/>
        <v>28-0417-Administrative Expenses, Recovery Act</v>
      </c>
      <c r="F118" s="16"/>
    </row>
    <row r="119" spans="1:6" ht="11.25">
      <c r="A119" s="31" t="s">
        <v>2265</v>
      </c>
      <c r="B119" s="33" t="s">
        <v>2266</v>
      </c>
      <c r="C119" s="28" t="str">
        <f t="shared" si="1"/>
        <v>28-0418-Economic Recovery Payments, Recovery Act</v>
      </c>
      <c r="F119" s="16"/>
    </row>
    <row r="120" spans="1:6" ht="11.25">
      <c r="A120" s="31" t="s">
        <v>2267</v>
      </c>
      <c r="B120" s="33" t="s">
        <v>2268</v>
      </c>
      <c r="C120" s="28" t="str">
        <f t="shared" si="1"/>
        <v>28-8704-Limitation on Administrative Expenses</v>
      </c>
      <c r="F120" s="16"/>
    </row>
    <row r="121" spans="1:6" ht="11.25">
      <c r="A121" s="31" t="s">
        <v>2269</v>
      </c>
      <c r="B121" s="33" t="s">
        <v>345</v>
      </c>
      <c r="C121" s="28" t="str">
        <f t="shared" si="1"/>
        <v>28-0403-Office of the Inspector General, Recovery Act</v>
      </c>
      <c r="F121" s="16"/>
    </row>
    <row r="122" spans="1:6" ht="11.25">
      <c r="A122" s="31" t="s">
        <v>2270</v>
      </c>
      <c r="B122" s="31" t="s">
        <v>2271</v>
      </c>
      <c r="C122" s="28" t="str">
        <f t="shared" si="1"/>
        <v>33-0101-Facilities Capital, Recovery Act</v>
      </c>
      <c r="F122" s="16"/>
    </row>
    <row r="123" spans="1:6" ht="11.25">
      <c r="A123" s="31" t="s">
        <v>2272</v>
      </c>
      <c r="B123" s="33" t="s">
        <v>2273</v>
      </c>
      <c r="C123" s="28" t="str">
        <f t="shared" si="1"/>
        <v>36-0150-General Operating Expenses, Recovery Act</v>
      </c>
      <c r="F123" s="16"/>
    </row>
    <row r="124" spans="1:6" ht="11.25">
      <c r="A124" s="31" t="s">
        <v>2274</v>
      </c>
      <c r="B124" s="33" t="s">
        <v>2275</v>
      </c>
      <c r="C124" s="28" t="str">
        <f t="shared" si="1"/>
        <v>36-0184-Grants for Construction of State Extended Care Facilities</v>
      </c>
      <c r="F124" s="16"/>
    </row>
    <row r="125" spans="1:6" ht="11.25">
      <c r="A125" s="31" t="s">
        <v>2276</v>
      </c>
      <c r="B125" s="33" t="s">
        <v>2277</v>
      </c>
      <c r="C125" s="28" t="str">
        <f t="shared" si="1"/>
        <v>36-0171-Office of Inspector General, Recovery Act</v>
      </c>
      <c r="F125" s="16"/>
    </row>
    <row r="126" spans="1:6" ht="11.25">
      <c r="A126" s="31" t="s">
        <v>2278</v>
      </c>
      <c r="B126" s="33" t="s">
        <v>2279</v>
      </c>
      <c r="C126" s="28" t="str">
        <f t="shared" si="1"/>
        <v>36-0158-Medical Facilities, Recovery Act</v>
      </c>
      <c r="F126" s="16"/>
    </row>
    <row r="127" spans="1:6" ht="11.25">
      <c r="A127" s="31" t="s">
        <v>2280</v>
      </c>
      <c r="B127" s="33" t="s">
        <v>2281</v>
      </c>
      <c r="C127" s="28" t="str">
        <f t="shared" si="1"/>
        <v>36-0130-National Cemetery Administration, Recovery Act</v>
      </c>
      <c r="F127" s="16"/>
    </row>
    <row r="128" spans="1:6" ht="11.25">
      <c r="A128" s="31" t="s">
        <v>2282</v>
      </c>
      <c r="B128" s="33" t="s">
        <v>2283</v>
      </c>
      <c r="C128" s="28" t="str">
        <f t="shared" si="1"/>
        <v>36-0101-Compensation and Pensions, Recovery Act</v>
      </c>
      <c r="F128" s="16"/>
    </row>
    <row r="129" spans="1:6" ht="11.25">
      <c r="A129" s="31" t="s">
        <v>2284</v>
      </c>
      <c r="B129" s="33" t="s">
        <v>2285</v>
      </c>
      <c r="C129" s="28" t="str">
        <f t="shared" si="1"/>
        <v>36-0168-Information Technology Systems, Recovery Act</v>
      </c>
      <c r="F129" s="16"/>
    </row>
    <row r="130" spans="1:6" ht="11.25">
      <c r="A130" s="31" t="s">
        <v>2286</v>
      </c>
      <c r="B130" s="33" t="s">
        <v>2287</v>
      </c>
      <c r="C130" s="28" t="str">
        <f t="shared" si="1"/>
        <v>47-4543-Federal Buildings Fund, Recovery Act</v>
      </c>
      <c r="F130" s="16"/>
    </row>
    <row r="131" spans="1:6" ht="11.25">
      <c r="A131" s="31" t="s">
        <v>2288</v>
      </c>
      <c r="B131" s="33" t="s">
        <v>2277</v>
      </c>
      <c r="C131" s="28" t="str">
        <f aca="true" t="shared" si="2" ref="C131:C194">A131&amp;"-"&amp;B131</f>
        <v>47-0112-Office of Inspector General, Recovery Act</v>
      </c>
      <c r="F131" s="16"/>
    </row>
    <row r="132" spans="1:6" ht="11.25">
      <c r="A132" s="31" t="s">
        <v>2289</v>
      </c>
      <c r="B132" s="33" t="s">
        <v>2290</v>
      </c>
      <c r="C132" s="28" t="str">
        <f t="shared" si="2"/>
        <v>47-0505-Energy-Efficient Federal Motor Vehicle Fleet Procurement</v>
      </c>
      <c r="F132" s="16"/>
    </row>
    <row r="133" spans="1:6" ht="11.25">
      <c r="A133" s="31" t="s">
        <v>2291</v>
      </c>
      <c r="B133" s="33" t="s">
        <v>2292</v>
      </c>
      <c r="C133" s="28" t="str">
        <f t="shared" si="2"/>
        <v>47-4534-Acquisition Services Fund</v>
      </c>
      <c r="F133" s="16"/>
    </row>
    <row r="134" spans="1:6" ht="11.25">
      <c r="A134" s="31" t="s">
        <v>2293</v>
      </c>
      <c r="B134" s="33" t="s">
        <v>2294</v>
      </c>
      <c r="C134" s="28" t="str">
        <f t="shared" si="2"/>
        <v>47-0403-Government-wide Policy, Recovery Act</v>
      </c>
      <c r="F134" s="16"/>
    </row>
    <row r="135" spans="1:6" ht="11.25">
      <c r="A135" s="31" t="s">
        <v>2295</v>
      </c>
      <c r="B135" s="33" t="s">
        <v>2296</v>
      </c>
      <c r="C135" s="28" t="str">
        <f t="shared" si="2"/>
        <v>49-0101-Research and Related Activities, Recovery Act</v>
      </c>
      <c r="F135" s="16"/>
    </row>
    <row r="136" spans="1:6" ht="11.25">
      <c r="A136" s="31" t="s">
        <v>712</v>
      </c>
      <c r="B136" s="33" t="s">
        <v>2079</v>
      </c>
      <c r="C136" s="28" t="str">
        <f t="shared" si="2"/>
        <v>49-0107-Education and Human Resources, Recovery Act</v>
      </c>
      <c r="F136" s="16"/>
    </row>
    <row r="137" spans="1:6" ht="11.25">
      <c r="A137" s="31" t="s">
        <v>2080</v>
      </c>
      <c r="B137" s="33" t="s">
        <v>345</v>
      </c>
      <c r="C137" s="28" t="str">
        <f t="shared" si="2"/>
        <v>49-0301-Office of the Inspector General, Recovery Act</v>
      </c>
      <c r="F137" s="16"/>
    </row>
    <row r="138" spans="1:6" ht="11.25">
      <c r="A138" s="31" t="s">
        <v>2081</v>
      </c>
      <c r="B138" s="33" t="s">
        <v>2846</v>
      </c>
      <c r="C138" s="28" t="str">
        <f t="shared" si="2"/>
        <v>49-0552-Major Research and Equipment and Facilities Construction</v>
      </c>
      <c r="F138" s="16"/>
    </row>
    <row r="139" spans="1:6" ht="11.25">
      <c r="A139" s="31" t="s">
        <v>2847</v>
      </c>
      <c r="B139" s="31" t="s">
        <v>2848</v>
      </c>
      <c r="C139" s="28" t="str">
        <f t="shared" si="2"/>
        <v>57-0743-Family Housing Construction, Air Force, Recovery Act</v>
      </c>
      <c r="F139" s="16"/>
    </row>
    <row r="140" spans="1:6" ht="11.25">
      <c r="A140" s="31" t="s">
        <v>2849</v>
      </c>
      <c r="B140" s="31" t="s">
        <v>2850</v>
      </c>
      <c r="C140" s="28" t="str">
        <f t="shared" si="2"/>
        <v>57-0748-Family Housing Operation and Maintenance, Air Force</v>
      </c>
      <c r="F140" s="16"/>
    </row>
    <row r="141" spans="1:6" ht="11.25">
      <c r="A141" s="31" t="s">
        <v>2851</v>
      </c>
      <c r="B141" s="31" t="s">
        <v>2852</v>
      </c>
      <c r="C141" s="28" t="str">
        <f t="shared" si="2"/>
        <v>57-3307-Military Construction, Air Force, Recovery Act</v>
      </c>
      <c r="F141" s="16"/>
    </row>
    <row r="142" spans="1:6" ht="11.25">
      <c r="A142" s="31" t="s">
        <v>2853</v>
      </c>
      <c r="B142" s="33" t="s">
        <v>2854</v>
      </c>
      <c r="C142" s="28" t="str">
        <f t="shared" si="2"/>
        <v>57-3404-Operation and Maintenance, Air Force, Recovery Act</v>
      </c>
      <c r="F142" s="16"/>
    </row>
    <row r="143" spans="1:6" ht="11.25">
      <c r="A143" s="31" t="s">
        <v>2855</v>
      </c>
      <c r="B143" s="31" t="s">
        <v>2856</v>
      </c>
      <c r="C143" s="28" t="str">
        <f t="shared" si="2"/>
        <v>57-3605-Research, Development, Test, and Evaluation, Air Force, Recovery</v>
      </c>
      <c r="F143" s="16"/>
    </row>
    <row r="144" spans="1:6" ht="11.25">
      <c r="A144" s="31" t="s">
        <v>2857</v>
      </c>
      <c r="B144" s="33" t="s">
        <v>2858</v>
      </c>
      <c r="C144" s="28" t="str">
        <f t="shared" si="2"/>
        <v>57-3744-Operation and Maintenance, Air Force Reserve, Recovery Act</v>
      </c>
      <c r="F144" s="16"/>
    </row>
    <row r="145" spans="1:6" ht="11.25">
      <c r="A145" s="31" t="s">
        <v>2859</v>
      </c>
      <c r="B145" s="33" t="s">
        <v>2860</v>
      </c>
      <c r="C145" s="28" t="str">
        <f t="shared" si="2"/>
        <v>57-3834-Military Construction, Air National Guard, Recovery Act</v>
      </c>
      <c r="F145" s="16"/>
    </row>
    <row r="146" spans="1:6" ht="11.25">
      <c r="A146" s="31" t="s">
        <v>2861</v>
      </c>
      <c r="B146" s="33" t="s">
        <v>2862</v>
      </c>
      <c r="C146" s="28" t="str">
        <f t="shared" si="2"/>
        <v>57-3844-Operation and Maintenance, Air National Guard, Recovery Act</v>
      </c>
      <c r="F146" s="16"/>
    </row>
    <row r="147" spans="1:6" ht="11.25">
      <c r="A147" s="31" t="s">
        <v>2863</v>
      </c>
      <c r="B147" s="33" t="s">
        <v>2864</v>
      </c>
      <c r="C147" s="28" t="str">
        <f t="shared" si="2"/>
        <v>59-0102-National Endowment for the Arts: Grants and Administration</v>
      </c>
      <c r="F147" s="16"/>
    </row>
    <row r="148" spans="1:6" ht="11.25">
      <c r="A148" s="31" t="s">
        <v>2865</v>
      </c>
      <c r="B148" s="33" t="s">
        <v>3364</v>
      </c>
      <c r="C148" s="28" t="str">
        <f t="shared" si="2"/>
        <v>60-0114-Railroad Unemployment Insurance Extended Benefit Payments</v>
      </c>
      <c r="F148" s="16"/>
    </row>
    <row r="149" spans="1:6" ht="11.25">
      <c r="A149" s="31" t="s">
        <v>3365</v>
      </c>
      <c r="B149" s="33" t="s">
        <v>3366</v>
      </c>
      <c r="C149" s="28" t="str">
        <f t="shared" si="2"/>
        <v>60-0115-Economic Recovery Payments</v>
      </c>
      <c r="F149" s="16"/>
    </row>
    <row r="150" spans="1:6" ht="11.25">
      <c r="A150" s="31" t="s">
        <v>3367</v>
      </c>
      <c r="B150" s="33" t="s">
        <v>1897</v>
      </c>
      <c r="C150" s="28" t="str">
        <f t="shared" si="2"/>
        <v>60-0116-Administrative Expenses, Recovery Act</v>
      </c>
      <c r="F150" s="16"/>
    </row>
    <row r="151" spans="1:6" ht="11.25">
      <c r="A151" s="31" t="s">
        <v>3368</v>
      </c>
      <c r="B151" s="31" t="s">
        <v>3369</v>
      </c>
      <c r="C151" s="28" t="str">
        <f t="shared" si="2"/>
        <v>60-8262-Limitation on Administration, Recovery Act</v>
      </c>
      <c r="F151" s="16"/>
    </row>
    <row r="152" spans="1:6" ht="11.25">
      <c r="A152" s="31" t="s">
        <v>3370</v>
      </c>
      <c r="B152" s="33" t="s">
        <v>3371</v>
      </c>
      <c r="C152" s="28" t="str">
        <f t="shared" si="2"/>
        <v>68-0102-State and Tribal Assistance Grants, Recovery Act</v>
      </c>
      <c r="F152" s="16"/>
    </row>
    <row r="153" spans="1:6" ht="11.25">
      <c r="A153" s="31" t="s">
        <v>3372</v>
      </c>
      <c r="B153" s="33" t="s">
        <v>3373</v>
      </c>
      <c r="C153" s="28" t="str">
        <f t="shared" si="2"/>
        <v>68-0108-Environmental Programs and Management</v>
      </c>
      <c r="F153" s="16"/>
    </row>
    <row r="154" spans="1:6" ht="11.25">
      <c r="A154" s="31" t="s">
        <v>3374</v>
      </c>
      <c r="B154" s="33" t="s">
        <v>3375</v>
      </c>
      <c r="C154" s="28" t="str">
        <f t="shared" si="2"/>
        <v>68-0249-Payment to the Hazardous Substance Superfund, Recovery Act</v>
      </c>
      <c r="F154" s="16"/>
    </row>
    <row r="155" spans="1:6" ht="11.25">
      <c r="A155" s="31" t="s">
        <v>3376</v>
      </c>
      <c r="B155" s="33" t="s">
        <v>3377</v>
      </c>
      <c r="C155" s="28" t="str">
        <f t="shared" si="2"/>
        <v>68-0252-Payment to the Leaking Underground Storage Tank Trust Fund</v>
      </c>
      <c r="F155" s="16"/>
    </row>
    <row r="156" spans="1:6" ht="11.25">
      <c r="A156" s="31" t="s">
        <v>3378</v>
      </c>
      <c r="B156" s="33" t="s">
        <v>3379</v>
      </c>
      <c r="C156" s="28" t="str">
        <f t="shared" si="2"/>
        <v>68-8195-Hazardous Substance Superfund, Recovery Act</v>
      </c>
      <c r="F156" s="16"/>
    </row>
    <row r="157" spans="1:6" ht="11.25">
      <c r="A157" s="31" t="s">
        <v>3380</v>
      </c>
      <c r="B157" s="33" t="s">
        <v>3381</v>
      </c>
      <c r="C157" s="28" t="str">
        <f t="shared" si="2"/>
        <v>68-8196-Leaking Underground Storage Tank Trust Fund Program</v>
      </c>
      <c r="F157" s="16"/>
    </row>
    <row r="158" spans="1:6" ht="11.25">
      <c r="A158" s="31" t="s">
        <v>3382</v>
      </c>
      <c r="B158" s="33" t="s">
        <v>2277</v>
      </c>
      <c r="C158" s="28" t="str">
        <f t="shared" si="2"/>
        <v>68-0113-Office of Inspector General, Recovery Act</v>
      </c>
      <c r="F158" s="16"/>
    </row>
    <row r="159" spans="1:6" ht="11.25">
      <c r="A159" s="31" t="s">
        <v>3383</v>
      </c>
      <c r="B159" s="33" t="s">
        <v>341</v>
      </c>
      <c r="C159" s="28" t="str">
        <f t="shared" si="2"/>
        <v>69-0131-Salaries and Expenses, Recovery Act</v>
      </c>
      <c r="F159" s="16"/>
    </row>
    <row r="160" spans="1:6" ht="11.25">
      <c r="A160" s="31" t="s">
        <v>3384</v>
      </c>
      <c r="B160" s="33" t="s">
        <v>3385</v>
      </c>
      <c r="C160" s="28" t="str">
        <f t="shared" si="2"/>
        <v>69-0106-Supplemental Discretionary Grants for a National Surface Transportation</v>
      </c>
      <c r="F160" s="16"/>
    </row>
    <row r="161" spans="1:6" ht="11.25">
      <c r="A161" s="31" t="s">
        <v>3386</v>
      </c>
      <c r="B161" s="33" t="s">
        <v>3387</v>
      </c>
      <c r="C161" s="28" t="str">
        <f t="shared" si="2"/>
        <v>69-1304-Facilities and Equipment, Recovery Act</v>
      </c>
      <c r="F161" s="16"/>
    </row>
    <row r="162" spans="1:6" ht="11.25">
      <c r="A162" s="31" t="s">
        <v>3388</v>
      </c>
      <c r="B162" s="33" t="s">
        <v>3389</v>
      </c>
      <c r="C162" s="28" t="str">
        <f t="shared" si="2"/>
        <v>69-1306-Grants-in-aid for Airports, Recovery Act</v>
      </c>
      <c r="F162" s="16"/>
    </row>
    <row r="163" spans="1:6" ht="11.25">
      <c r="A163" s="31" t="s">
        <v>3390</v>
      </c>
      <c r="B163" s="33" t="s">
        <v>3391</v>
      </c>
      <c r="C163" s="28" t="str">
        <f t="shared" si="2"/>
        <v>69-0504-Highway Infrastructure Investment, Recovery Act</v>
      </c>
      <c r="F163" s="16"/>
    </row>
    <row r="164" spans="1:6" ht="11.25">
      <c r="A164" s="31" t="s">
        <v>3392</v>
      </c>
      <c r="B164" s="33" t="s">
        <v>3393</v>
      </c>
      <c r="C164" s="28" t="str">
        <f t="shared" si="2"/>
        <v>69-0718-Capital Assistance for High Speed Rail Corridors</v>
      </c>
      <c r="F164" s="16"/>
    </row>
    <row r="165" spans="1:6" ht="11.25">
      <c r="A165" s="31" t="s">
        <v>3394</v>
      </c>
      <c r="B165" s="33" t="s">
        <v>3395</v>
      </c>
      <c r="C165" s="28" t="str">
        <f t="shared" si="2"/>
        <v>69-0724-Capital Grants to the National Railroad Passenger Corporation</v>
      </c>
      <c r="F165" s="16"/>
    </row>
    <row r="166" spans="1:6" ht="11.25">
      <c r="A166" s="31" t="s">
        <v>3396</v>
      </c>
      <c r="B166" s="33" t="s">
        <v>3397</v>
      </c>
      <c r="C166" s="28" t="str">
        <f t="shared" si="2"/>
        <v>69-1749-Operations and Training, Recovery Act</v>
      </c>
      <c r="F166" s="16"/>
    </row>
    <row r="167" spans="1:6" ht="11.25">
      <c r="A167" s="31" t="s">
        <v>3398</v>
      </c>
      <c r="B167" s="33" t="s">
        <v>3399</v>
      </c>
      <c r="C167" s="28" t="str">
        <f t="shared" si="2"/>
        <v>69-1771-Assistance to Small Shipyards, Recovery Act</v>
      </c>
      <c r="F167" s="16"/>
    </row>
    <row r="168" spans="1:6" ht="11.25">
      <c r="A168" s="31" t="s">
        <v>3400</v>
      </c>
      <c r="B168" s="33" t="s">
        <v>3401</v>
      </c>
      <c r="C168" s="28" t="str">
        <f t="shared" si="2"/>
        <v>69-1101-Transit Capital Assistance, Recovery Act</v>
      </c>
      <c r="F168" s="16"/>
    </row>
    <row r="169" spans="1:6" ht="11.25">
      <c r="A169" s="31" t="s">
        <v>3402</v>
      </c>
      <c r="B169" s="33" t="s">
        <v>3403</v>
      </c>
      <c r="C169" s="28" t="str">
        <f t="shared" si="2"/>
        <v>69-1102-Fixed Guideway Infrastructure Investment, Recovery Act</v>
      </c>
      <c r="F169" s="16"/>
    </row>
    <row r="170" spans="1:6" ht="11.25">
      <c r="A170" s="31" t="s">
        <v>3404</v>
      </c>
      <c r="B170" s="33" t="s">
        <v>3405</v>
      </c>
      <c r="C170" s="28" t="str">
        <f t="shared" si="2"/>
        <v>69-1133-Capital Investment Grants, Recovery Act</v>
      </c>
      <c r="F170" s="16"/>
    </row>
    <row r="171" spans="1:6" ht="11.25">
      <c r="A171" s="31" t="s">
        <v>3406</v>
      </c>
      <c r="B171" s="33" t="s">
        <v>3407</v>
      </c>
      <c r="C171" s="28" t="str">
        <f t="shared" si="2"/>
        <v>70-0201-Operating Expenses, Recovery Act</v>
      </c>
      <c r="F171" s="16"/>
    </row>
    <row r="172" spans="1:6" ht="11.25">
      <c r="A172" s="31" t="s">
        <v>3408</v>
      </c>
      <c r="B172" s="33" t="s">
        <v>3409</v>
      </c>
      <c r="C172" s="28" t="str">
        <f t="shared" si="2"/>
        <v>70-0617-Acquisition, Construction, and Improvements</v>
      </c>
      <c r="F172" s="16"/>
    </row>
    <row r="173" spans="1:6" ht="11.25">
      <c r="A173" s="31" t="s">
        <v>3410</v>
      </c>
      <c r="B173" s="33" t="s">
        <v>3411</v>
      </c>
      <c r="C173" s="28" t="str">
        <f t="shared" si="2"/>
        <v>70-0618-Alteration of Bridges, Recovery Act</v>
      </c>
      <c r="F173" s="16"/>
    </row>
    <row r="174" spans="1:6" ht="11.25">
      <c r="A174" s="31" t="s">
        <v>3412</v>
      </c>
      <c r="B174" s="33" t="s">
        <v>3413</v>
      </c>
      <c r="C174" s="28" t="str">
        <f t="shared" si="2"/>
        <v>70-0546-Automation Modernization, Immigration and Customs Enforcement</v>
      </c>
      <c r="F174" s="16"/>
    </row>
    <row r="175" spans="1:6" ht="11.25">
      <c r="A175" s="31" t="s">
        <v>3414</v>
      </c>
      <c r="B175" s="33" t="s">
        <v>3415</v>
      </c>
      <c r="C175" s="28" t="str">
        <f t="shared" si="2"/>
        <v>70-0556-Aviation Security, Recovery Act</v>
      </c>
      <c r="F175" s="16"/>
    </row>
    <row r="176" spans="1:6" ht="11.25">
      <c r="A176" s="31" t="s">
        <v>3416</v>
      </c>
      <c r="B176" s="33" t="s">
        <v>3417</v>
      </c>
      <c r="C176" s="28" t="str">
        <f t="shared" si="2"/>
        <v>70-0534-Salaries and Expenses, Customs and Border Protection</v>
      </c>
      <c r="F176" s="16"/>
    </row>
    <row r="177" spans="1:6" ht="11.25">
      <c r="A177" s="31" t="s">
        <v>3418</v>
      </c>
      <c r="B177" s="33" t="s">
        <v>3419</v>
      </c>
      <c r="C177" s="28" t="str">
        <f t="shared" si="2"/>
        <v>70-0535-Construction, Customs and Border Protection</v>
      </c>
      <c r="F177" s="16"/>
    </row>
    <row r="178" spans="1:6" ht="11.25">
      <c r="A178" s="31" t="s">
        <v>3420</v>
      </c>
      <c r="B178" s="33" t="s">
        <v>3421</v>
      </c>
      <c r="C178" s="28" t="str">
        <f t="shared" si="2"/>
        <v>70-0536-Border Security Fencing, Infrastructure, and Technology</v>
      </c>
      <c r="F178" s="16"/>
    </row>
    <row r="179" spans="1:6" ht="11.25">
      <c r="A179" s="31" t="s">
        <v>3422</v>
      </c>
      <c r="B179" s="33" t="s">
        <v>3423</v>
      </c>
      <c r="C179" s="28" t="str">
        <f t="shared" si="2"/>
        <v>70-0563-State and Local Programs, Recovery Act</v>
      </c>
      <c r="F179" s="16"/>
    </row>
    <row r="180" spans="1:6" ht="11.25">
      <c r="A180" s="31" t="s">
        <v>3424</v>
      </c>
      <c r="B180" s="33" t="s">
        <v>3425</v>
      </c>
      <c r="C180" s="28" t="str">
        <f t="shared" si="2"/>
        <v>70-0567-Firefighter Assistance Grants, Recovery Act</v>
      </c>
      <c r="F180" s="16"/>
    </row>
    <row r="181" spans="1:6" ht="11.25">
      <c r="A181" s="31" t="s">
        <v>3426</v>
      </c>
      <c r="B181" s="33" t="s">
        <v>3427</v>
      </c>
      <c r="C181" s="28" t="str">
        <f t="shared" si="2"/>
        <v>70-0708-Emergency Food and Shelter, Recovery Act</v>
      </c>
      <c r="F181" s="16"/>
    </row>
    <row r="182" spans="1:6" ht="11.25">
      <c r="A182" s="31" t="s">
        <v>3428</v>
      </c>
      <c r="B182" s="33" t="s">
        <v>3429</v>
      </c>
      <c r="C182" s="28" t="str">
        <f t="shared" si="2"/>
        <v>70-0118-Office of the Under Secretary for Management, Recovery Act</v>
      </c>
      <c r="F182" s="16"/>
    </row>
    <row r="183" spans="1:6" ht="11.25">
      <c r="A183" s="31" t="s">
        <v>3430</v>
      </c>
      <c r="B183" s="31" t="s">
        <v>3431</v>
      </c>
      <c r="C183" s="28" t="str">
        <f t="shared" si="2"/>
        <v>72-0302-Capital Investment Fund</v>
      </c>
      <c r="F183" s="16"/>
    </row>
    <row r="184" spans="1:6" ht="11.25">
      <c r="A184" s="31" t="s">
        <v>3432</v>
      </c>
      <c r="B184" s="33" t="s">
        <v>341</v>
      </c>
      <c r="C184" s="28" t="str">
        <f t="shared" si="2"/>
        <v>73-0101-Salaries and Expenses, Recovery Act</v>
      </c>
      <c r="F184" s="16"/>
    </row>
    <row r="185" spans="1:6" ht="11.25">
      <c r="A185" s="31" t="s">
        <v>3433</v>
      </c>
      <c r="B185" s="33" t="s">
        <v>2277</v>
      </c>
      <c r="C185" s="28" t="str">
        <f t="shared" si="2"/>
        <v>73-0201-Office of Inspector General, Recovery Act</v>
      </c>
      <c r="F185" s="16"/>
    </row>
    <row r="186" spans="1:6" ht="11.25">
      <c r="A186" s="31" t="s">
        <v>3434</v>
      </c>
      <c r="B186" s="33" t="s">
        <v>3435</v>
      </c>
      <c r="C186" s="28" t="str">
        <f t="shared" si="2"/>
        <v>73-1156-Business Loans Program Account, Recovery Act</v>
      </c>
      <c r="F186" s="16"/>
    </row>
    <row r="187" spans="1:6" ht="11.25">
      <c r="A187" s="31" t="s">
        <v>3436</v>
      </c>
      <c r="B187" s="33" t="s">
        <v>3437</v>
      </c>
      <c r="C187" s="28" t="str">
        <f t="shared" si="2"/>
        <v>73-4268-Surety Bond Guarantees Revolving Fund - Recovery Act</v>
      </c>
      <c r="F187" s="16"/>
    </row>
    <row r="188" spans="1:6" ht="11.25">
      <c r="A188" s="31" t="s">
        <v>3438</v>
      </c>
      <c r="B188" s="33" t="s">
        <v>3439</v>
      </c>
      <c r="C188" s="28" t="str">
        <f t="shared" si="2"/>
        <v>73-4279-Business Loan and Investment Direct Loan Financing Account</v>
      </c>
      <c r="F188" s="16"/>
    </row>
    <row r="189" spans="1:6" ht="11.25">
      <c r="A189" s="31" t="s">
        <v>3440</v>
      </c>
      <c r="B189" s="31" t="s">
        <v>3441</v>
      </c>
      <c r="C189" s="28" t="str">
        <f t="shared" si="2"/>
        <v>73-4280-Business Loan and Investment Guaranteed Loan Financing Account</v>
      </c>
      <c r="F189" s="16"/>
    </row>
    <row r="190" spans="1:6" ht="11.25">
      <c r="A190" s="33" t="s">
        <v>3442</v>
      </c>
      <c r="B190" s="33" t="s">
        <v>3443</v>
      </c>
      <c r="C190" s="28" t="str">
        <f t="shared" si="2"/>
        <v>75-0120-General Departmental Management</v>
      </c>
      <c r="F190" s="16"/>
    </row>
    <row r="191" spans="1:6" ht="11.25">
      <c r="A191" s="33" t="s">
        <v>3444</v>
      </c>
      <c r="B191" s="33" t="s">
        <v>3443</v>
      </c>
      <c r="C191" s="28" t="str">
        <f t="shared" si="2"/>
        <v>75-0121-General Departmental Management</v>
      </c>
      <c r="F191" s="16"/>
    </row>
    <row r="192" spans="1:6" ht="11.25">
      <c r="A192" s="33" t="s">
        <v>3445</v>
      </c>
      <c r="B192" s="33" t="s">
        <v>1990</v>
      </c>
      <c r="C192" s="28" t="str">
        <f t="shared" si="2"/>
        <v>75-0129-Office of Inspector General</v>
      </c>
      <c r="F192" s="16"/>
    </row>
    <row r="193" spans="1:6" ht="11.25">
      <c r="A193" s="33" t="s">
        <v>3446</v>
      </c>
      <c r="B193" s="33" t="s">
        <v>3447</v>
      </c>
      <c r="C193" s="28" t="str">
        <f t="shared" si="2"/>
        <v>75-0131-Office of National Coordinator for Health Information Technology</v>
      </c>
      <c r="F193" s="16"/>
    </row>
    <row r="194" spans="1:6" ht="11.25">
      <c r="A194" s="33" t="s">
        <v>3448</v>
      </c>
      <c r="B194" s="33" t="s">
        <v>3449</v>
      </c>
      <c r="C194" s="28" t="str">
        <f t="shared" si="2"/>
        <v>75-0141-Public Health and Social Services Emergency Fund, Recovery</v>
      </c>
      <c r="F194" s="16"/>
    </row>
    <row r="195" spans="1:6" ht="11.25">
      <c r="A195" s="33" t="s">
        <v>3450</v>
      </c>
      <c r="B195" s="33" t="s">
        <v>3451</v>
      </c>
      <c r="C195" s="28" t="str">
        <f aca="true" t="shared" si="3" ref="C195:C258">A195&amp;"-"&amp;B195</f>
        <v>75-0144-Prevention and Wellness Fund, Recovery</v>
      </c>
      <c r="F195" s="16"/>
    </row>
    <row r="196" spans="1:6" ht="11.25">
      <c r="A196" s="33" t="s">
        <v>3452</v>
      </c>
      <c r="B196" s="33" t="s">
        <v>3453</v>
      </c>
      <c r="C196" s="28" t="str">
        <f t="shared" si="3"/>
        <v>75-0942-Disease Control, Research and Training, Recovery</v>
      </c>
      <c r="F196" s="16"/>
    </row>
    <row r="197" spans="1:6" ht="11.25">
      <c r="A197" s="33" t="s">
        <v>3454</v>
      </c>
      <c r="B197" s="33" t="s">
        <v>3455</v>
      </c>
      <c r="C197" s="28" t="str">
        <f t="shared" si="3"/>
        <v>75-0351-Health Resources and Services, Recovery</v>
      </c>
      <c r="F197" s="16"/>
    </row>
    <row r="198" spans="1:6" ht="11.25">
      <c r="A198" s="33" t="s">
        <v>3456</v>
      </c>
      <c r="B198" s="33" t="s">
        <v>3457</v>
      </c>
      <c r="C198" s="28" t="str">
        <f t="shared" si="3"/>
        <v>75-0389-Indian Health Services, Recovery</v>
      </c>
      <c r="F198" s="16"/>
    </row>
    <row r="199" spans="1:6" ht="11.25">
      <c r="A199" s="33" t="s">
        <v>3458</v>
      </c>
      <c r="B199" s="33" t="s">
        <v>3459</v>
      </c>
      <c r="C199" s="28" t="str">
        <f t="shared" si="3"/>
        <v>75-0392-Indian Health Facilities, Recovery</v>
      </c>
      <c r="F199" s="16"/>
    </row>
    <row r="200" spans="1:6" ht="11.25">
      <c r="A200" s="33" t="s">
        <v>3460</v>
      </c>
      <c r="B200" s="33" t="s">
        <v>3461</v>
      </c>
      <c r="C200" s="28" t="str">
        <f t="shared" si="3"/>
        <v>75-1701-Healthcare Research and Quality, Recovery </v>
      </c>
      <c r="F200" s="16"/>
    </row>
    <row r="201" spans="1:6" ht="11.25">
      <c r="A201" s="33" t="s">
        <v>3462</v>
      </c>
      <c r="B201" s="33" t="s">
        <v>3463</v>
      </c>
      <c r="C201" s="28" t="str">
        <f t="shared" si="3"/>
        <v>75-0808-National Library of Medicine</v>
      </c>
      <c r="F201" s="16"/>
    </row>
    <row r="202" spans="1:6" ht="11.25">
      <c r="A202" s="33" t="s">
        <v>3464</v>
      </c>
      <c r="B202" s="33" t="s">
        <v>3465</v>
      </c>
      <c r="C202" s="28" t="str">
        <f t="shared" si="3"/>
        <v>75-0818-John E. Fogarty International Center</v>
      </c>
      <c r="F202" s="16"/>
    </row>
    <row r="203" spans="1:6" ht="11.25">
      <c r="A203" s="33" t="s">
        <v>3466</v>
      </c>
      <c r="B203" s="33" t="s">
        <v>3467</v>
      </c>
      <c r="C203" s="28" t="str">
        <f t="shared" si="3"/>
        <v>75-0839-Building and Facilities, Recovery</v>
      </c>
      <c r="F203" s="16"/>
    </row>
    <row r="204" spans="1:6" ht="11.25">
      <c r="A204" s="33" t="s">
        <v>3468</v>
      </c>
      <c r="B204" s="33" t="s">
        <v>2164</v>
      </c>
      <c r="C204" s="28" t="str">
        <f t="shared" si="3"/>
        <v>75-0840-National Institute of Child Health and Human Development </v>
      </c>
      <c r="F204" s="16"/>
    </row>
    <row r="205" spans="1:6" ht="11.25">
      <c r="A205" s="33" t="s">
        <v>2165</v>
      </c>
      <c r="B205" s="33" t="s">
        <v>2166</v>
      </c>
      <c r="C205" s="28" t="str">
        <f t="shared" si="3"/>
        <v>75-0842-National Institute on Aging</v>
      </c>
      <c r="F205" s="16"/>
    </row>
    <row r="206" spans="1:6" ht="11.25">
      <c r="A206" s="33" t="s">
        <v>1328</v>
      </c>
      <c r="B206" s="33" t="s">
        <v>1329</v>
      </c>
      <c r="C206" s="28" t="str">
        <f t="shared" si="3"/>
        <v>75-0845-Office of Director, Recovery</v>
      </c>
      <c r="F206" s="16"/>
    </row>
    <row r="207" spans="1:6" ht="11.25">
      <c r="A207" s="33" t="s">
        <v>1330</v>
      </c>
      <c r="B207" s="33" t="s">
        <v>1331</v>
      </c>
      <c r="C207" s="28" t="str">
        <f t="shared" si="3"/>
        <v>75-0847-National Center for Research Resources, Recovery</v>
      </c>
      <c r="F207" s="16"/>
    </row>
    <row r="208" spans="1:6" ht="11.25">
      <c r="A208" s="33" t="s">
        <v>1332</v>
      </c>
      <c r="B208" s="33" t="s">
        <v>716</v>
      </c>
      <c r="C208" s="28" t="str">
        <f t="shared" si="3"/>
        <v>75-0850-National Cancer Institute</v>
      </c>
      <c r="F208" s="16"/>
    </row>
    <row r="209" spans="1:6" ht="11.25">
      <c r="A209" s="33" t="s">
        <v>1333</v>
      </c>
      <c r="B209" s="33" t="s">
        <v>1334</v>
      </c>
      <c r="C209" s="28" t="str">
        <f t="shared" si="3"/>
        <v>75-0852-National Institute of General Medical Sciences</v>
      </c>
      <c r="F209" s="16"/>
    </row>
    <row r="210" spans="1:6" ht="11.25">
      <c r="A210" s="33" t="s">
        <v>1335</v>
      </c>
      <c r="B210" s="33" t="s">
        <v>1336</v>
      </c>
      <c r="C210" s="28" t="str">
        <f t="shared" si="3"/>
        <v>75-0863-National Institute of Environmental Health Sciences</v>
      </c>
      <c r="F210" s="16"/>
    </row>
    <row r="211" spans="1:6" ht="11.25">
      <c r="A211" s="33" t="s">
        <v>1337</v>
      </c>
      <c r="B211" s="33" t="s">
        <v>1338</v>
      </c>
      <c r="C211" s="28" t="str">
        <f t="shared" si="3"/>
        <v>75-0871-National Heart, Lung and Blood Institute</v>
      </c>
      <c r="F211" s="16"/>
    </row>
    <row r="212" spans="1:6" ht="11.25">
      <c r="A212" s="33" t="s">
        <v>1339</v>
      </c>
      <c r="B212" s="33" t="s">
        <v>1340</v>
      </c>
      <c r="C212" s="28" t="str">
        <f t="shared" si="3"/>
        <v>75-0874-National Institute of Dental and Craniofacial Research</v>
      </c>
      <c r="F212" s="16"/>
    </row>
    <row r="213" spans="1:6" ht="11.25">
      <c r="A213" s="33" t="s">
        <v>1341</v>
      </c>
      <c r="B213" s="33" t="s">
        <v>1342</v>
      </c>
      <c r="C213" s="28" t="str">
        <f t="shared" si="3"/>
        <v>75-0883-National Institute of Diabetes and Digestive and Kidney Diseases</v>
      </c>
      <c r="F213" s="16"/>
    </row>
    <row r="214" spans="1:6" ht="11.25">
      <c r="A214" s="33" t="s">
        <v>1343</v>
      </c>
      <c r="B214" s="33" t="s">
        <v>1344</v>
      </c>
      <c r="C214" s="28" t="str">
        <f t="shared" si="3"/>
        <v>75-0899-National Institute of Bioimaging and Bioengineering</v>
      </c>
      <c r="F214" s="16"/>
    </row>
    <row r="215" spans="1:6" ht="11.25">
      <c r="A215" s="33" t="s">
        <v>1345</v>
      </c>
      <c r="B215" s="33" t="s">
        <v>1346</v>
      </c>
      <c r="C215" s="28" t="str">
        <f t="shared" si="3"/>
        <v>75-0900-National Institute of Allergy and Infectious Diseases</v>
      </c>
      <c r="F215" s="16"/>
    </row>
    <row r="216" spans="1:6" ht="11.25">
      <c r="A216" s="33" t="s">
        <v>1347</v>
      </c>
      <c r="B216" s="33" t="s">
        <v>1348</v>
      </c>
      <c r="C216" s="28" t="str">
        <f t="shared" si="3"/>
        <v>75-0901-National Institute of Neurological Disorders and Stroke</v>
      </c>
      <c r="F216" s="16"/>
    </row>
    <row r="217" spans="1:6" ht="11.25">
      <c r="A217" s="33" t="s">
        <v>1349</v>
      </c>
      <c r="B217" s="33" t="s">
        <v>1350</v>
      </c>
      <c r="C217" s="28" t="str">
        <f t="shared" si="3"/>
        <v>75-0902-National Eye Institute</v>
      </c>
      <c r="F217" s="16"/>
    </row>
    <row r="218" spans="1:6" ht="11.25">
      <c r="A218" s="33" t="s">
        <v>1351</v>
      </c>
      <c r="B218" s="33" t="s">
        <v>717</v>
      </c>
      <c r="C218" s="28" t="str">
        <f t="shared" si="3"/>
        <v>75-0903-National Institute of Arthritis and Musculoskeletal and Skin Diseases</v>
      </c>
      <c r="F218" s="16"/>
    </row>
    <row r="219" spans="1:6" ht="11.25">
      <c r="A219" s="33" t="s">
        <v>1352</v>
      </c>
      <c r="B219" s="33" t="s">
        <v>1353</v>
      </c>
      <c r="C219" s="28" t="str">
        <f t="shared" si="3"/>
        <v>75-0904-National Institute of Nursing Research</v>
      </c>
      <c r="F219" s="16"/>
    </row>
    <row r="220" spans="1:6" ht="11.25">
      <c r="A220" s="33" t="s">
        <v>1354</v>
      </c>
      <c r="B220" s="33" t="s">
        <v>718</v>
      </c>
      <c r="C220" s="28" t="str">
        <f t="shared" si="3"/>
        <v>75-0905-National Institute on Deafness and other Communication Disorders</v>
      </c>
      <c r="F220" s="16"/>
    </row>
    <row r="221" spans="1:6" ht="11.25">
      <c r="A221" s="33" t="s">
        <v>1355</v>
      </c>
      <c r="B221" s="33" t="s">
        <v>1356</v>
      </c>
      <c r="C221" s="28" t="str">
        <f t="shared" si="3"/>
        <v>75-0906-National Human Genome Research Institute</v>
      </c>
      <c r="F221" s="16"/>
    </row>
    <row r="222" spans="1:6" ht="11.25">
      <c r="A222" s="33" t="s">
        <v>1357</v>
      </c>
      <c r="B222" s="33" t="s">
        <v>1358</v>
      </c>
      <c r="C222" s="28" t="str">
        <f t="shared" si="3"/>
        <v>75-0907-National Institute of Mental Health</v>
      </c>
      <c r="F222" s="16"/>
    </row>
    <row r="223" spans="1:6" ht="11.25">
      <c r="A223" s="33" t="s">
        <v>1359</v>
      </c>
      <c r="B223" s="33" t="s">
        <v>1360</v>
      </c>
      <c r="C223" s="28" t="str">
        <f t="shared" si="3"/>
        <v>75-0908-National Institute on Drug Abuse</v>
      </c>
      <c r="F223" s="16"/>
    </row>
    <row r="224" spans="1:6" ht="11.25">
      <c r="A224" s="33" t="s">
        <v>1361</v>
      </c>
      <c r="B224" s="33" t="s">
        <v>1362</v>
      </c>
      <c r="C224" s="28" t="str">
        <f t="shared" si="3"/>
        <v>75-0909-National Institute on Alcohol Abuse and Alcoholism</v>
      </c>
      <c r="F224" s="16"/>
    </row>
    <row r="225" spans="1:6" ht="11.25">
      <c r="A225" s="33" t="s">
        <v>1363</v>
      </c>
      <c r="B225" s="33" t="s">
        <v>1364</v>
      </c>
      <c r="C225" s="28" t="str">
        <f t="shared" si="3"/>
        <v>75-0910-National Center for Complementary and Alternative Medicine</v>
      </c>
      <c r="F225" s="16"/>
    </row>
    <row r="226" spans="1:6" ht="11.25">
      <c r="A226" s="33" t="s">
        <v>1365</v>
      </c>
      <c r="B226" s="33" t="s">
        <v>1366</v>
      </c>
      <c r="C226" s="28" t="str">
        <f t="shared" si="3"/>
        <v>75-0911-National Center on Minority Health and Health Disparities</v>
      </c>
      <c r="F226" s="16"/>
    </row>
    <row r="227" spans="1:6" ht="11.25">
      <c r="A227" s="33" t="s">
        <v>1367</v>
      </c>
      <c r="B227" s="33" t="s">
        <v>1368</v>
      </c>
      <c r="C227" s="28" t="str">
        <f t="shared" si="3"/>
        <v>75-0510-Program Management</v>
      </c>
      <c r="F227" s="16"/>
    </row>
    <row r="228" spans="1:6" ht="11.25">
      <c r="A228" s="33" t="s">
        <v>1369</v>
      </c>
      <c r="B228" s="33" t="s">
        <v>1370</v>
      </c>
      <c r="C228" s="28" t="str">
        <f t="shared" si="3"/>
        <v>75-0518-Grants to States for Medicaid</v>
      </c>
      <c r="F228" s="16"/>
    </row>
    <row r="229" spans="1:6" ht="11.25">
      <c r="A229" s="33" t="s">
        <v>1371</v>
      </c>
      <c r="B229" s="33" t="s">
        <v>1372</v>
      </c>
      <c r="C229" s="28" t="str">
        <f t="shared" si="3"/>
        <v>75-0143-Aging Services Programs, Recovery</v>
      </c>
      <c r="F229" s="16"/>
    </row>
    <row r="230" spans="1:6" ht="11.25">
      <c r="A230" s="33" t="s">
        <v>1373</v>
      </c>
      <c r="B230" s="33" t="s">
        <v>1374</v>
      </c>
      <c r="C230" s="28" t="str">
        <f t="shared" si="3"/>
        <v>75-1501-Payments to States for Child Support Enforcement and Family Support</v>
      </c>
      <c r="F230" s="16"/>
    </row>
    <row r="231" spans="1:6" ht="11.25">
      <c r="A231" s="33" t="s">
        <v>1375</v>
      </c>
      <c r="B231" s="33" t="s">
        <v>1376</v>
      </c>
      <c r="C231" s="28" t="str">
        <f t="shared" si="3"/>
        <v>75-1516-Payments to States for Child Care and Development Block Grant</v>
      </c>
      <c r="F231" s="16"/>
    </row>
    <row r="232" spans="1:6" ht="11.25">
      <c r="A232" s="33" t="s">
        <v>1377</v>
      </c>
      <c r="B232" s="33" t="s">
        <v>1378</v>
      </c>
      <c r="C232" s="28" t="str">
        <f t="shared" si="3"/>
        <v>75-1523-Emergency Contingency Fund for State Temporary Assistance for Needy</v>
      </c>
      <c r="F232" s="16"/>
    </row>
    <row r="233" spans="1:6" ht="11.25">
      <c r="A233" s="33" t="s">
        <v>1379</v>
      </c>
      <c r="B233" s="33" t="s">
        <v>3339</v>
      </c>
      <c r="C233" s="28" t="str">
        <f t="shared" si="3"/>
        <v>75-1537-Children and Families Services Programs, Recovery</v>
      </c>
      <c r="F233" s="16"/>
    </row>
    <row r="234" spans="1:6" ht="11.25">
      <c r="A234" s="33" t="s">
        <v>3340</v>
      </c>
      <c r="B234" s="33" t="s">
        <v>3341</v>
      </c>
      <c r="C234" s="28" t="str">
        <f t="shared" si="3"/>
        <v>75-1546-Payment to States for Foster Care and Adoption Assistance, Recovery</v>
      </c>
      <c r="F234" s="16"/>
    </row>
    <row r="235" spans="1:6" ht="11.25">
      <c r="A235" s="33" t="s">
        <v>3342</v>
      </c>
      <c r="B235" s="33" t="s">
        <v>3343</v>
      </c>
      <c r="C235" s="28" t="str">
        <f t="shared" si="3"/>
        <v>75-1558-Temporary Assistance for Needy Families</v>
      </c>
      <c r="F235" s="16"/>
    </row>
    <row r="236" spans="1:6" ht="11.25">
      <c r="A236" s="31" t="s">
        <v>3344</v>
      </c>
      <c r="B236" s="33" t="s">
        <v>2277</v>
      </c>
      <c r="C236" s="28" t="str">
        <f t="shared" si="3"/>
        <v>80-0116-Office of Inspector General, Recovery Act</v>
      </c>
      <c r="F236" s="16"/>
    </row>
    <row r="237" spans="1:6" ht="11.25">
      <c r="A237" s="31" t="s">
        <v>3345</v>
      </c>
      <c r="B237" s="33" t="s">
        <v>3346</v>
      </c>
      <c r="C237" s="28" t="str">
        <f t="shared" si="3"/>
        <v>80-0119-Science, Recovery Act</v>
      </c>
      <c r="F237" s="16"/>
    </row>
    <row r="238" spans="1:6" ht="11.25">
      <c r="A238" s="31" t="s">
        <v>3347</v>
      </c>
      <c r="B238" s="33" t="s">
        <v>3348</v>
      </c>
      <c r="C238" s="28" t="str">
        <f t="shared" si="3"/>
        <v>80-0121-Cross Agency Support, Recovery Act</v>
      </c>
      <c r="F238" s="16"/>
    </row>
    <row r="239" spans="1:6" ht="11.25">
      <c r="A239" s="31" t="s">
        <v>3349</v>
      </c>
      <c r="B239" s="33" t="s">
        <v>3350</v>
      </c>
      <c r="C239" s="28" t="str">
        <f t="shared" si="3"/>
        <v>80-0123-Exploration, Recovery Act</v>
      </c>
      <c r="F239" s="16"/>
    </row>
    <row r="240" spans="1:6" ht="11.25">
      <c r="A240" s="31" t="s">
        <v>3351</v>
      </c>
      <c r="B240" s="33" t="s">
        <v>936</v>
      </c>
      <c r="C240" s="28" t="str">
        <f t="shared" si="3"/>
        <v>80-0125-Aeronautics, Recovery Act</v>
      </c>
      <c r="F240" s="16"/>
    </row>
    <row r="241" spans="1:6" ht="11.25">
      <c r="A241" s="31" t="s">
        <v>2866</v>
      </c>
      <c r="B241" s="33" t="s">
        <v>2867</v>
      </c>
      <c r="C241" s="28" t="str">
        <f t="shared" si="3"/>
        <v>86-0306-Green Retrofit Program (Grants) for Multifam Housing</v>
      </c>
      <c r="F241" s="16"/>
    </row>
    <row r="242" spans="1:6" ht="11.25">
      <c r="A242" s="31" t="s">
        <v>2868</v>
      </c>
      <c r="B242" s="33" t="s">
        <v>2869</v>
      </c>
      <c r="C242" s="28" t="str">
        <f t="shared" si="3"/>
        <v>86-0328-Administration, Operations, and Management - Recovery Act</v>
      </c>
      <c r="F242" s="16"/>
    </row>
    <row r="243" spans="1:6" ht="11.25">
      <c r="A243" s="31" t="s">
        <v>2870</v>
      </c>
      <c r="B243" s="33" t="s">
        <v>2871</v>
      </c>
      <c r="C243" s="28" t="str">
        <f t="shared" si="3"/>
        <v>86-0330-Housing Personnel Compensation and Benefits - Recovery Act</v>
      </c>
      <c r="F243" s="16"/>
    </row>
    <row r="244" spans="1:6" ht="11.25">
      <c r="A244" s="31" t="s">
        <v>2872</v>
      </c>
      <c r="B244" s="33" t="s">
        <v>2873</v>
      </c>
      <c r="C244" s="28" t="str">
        <f t="shared" si="3"/>
        <v>86-0348-Green Retrofit Program (Loans) for Multifam Housing</v>
      </c>
      <c r="F244" s="16"/>
    </row>
    <row r="245" spans="1:6" ht="11.25">
      <c r="A245" s="31" t="s">
        <v>2874</v>
      </c>
      <c r="B245" s="33" t="s">
        <v>2875</v>
      </c>
      <c r="C245" s="28" t="str">
        <f t="shared" si="3"/>
        <v>86-4585-Working Capital Fund - Recovery Act</v>
      </c>
      <c r="F245" s="16"/>
    </row>
    <row r="246" spans="1:6" ht="11.25">
      <c r="A246" s="31" t="s">
        <v>2876</v>
      </c>
      <c r="B246" s="33" t="s">
        <v>2277</v>
      </c>
      <c r="C246" s="28" t="str">
        <f t="shared" si="3"/>
        <v>86-0190-Office of Inspector General, Recovery Act</v>
      </c>
      <c r="F246" s="16"/>
    </row>
    <row r="247" spans="1:6" ht="11.25">
      <c r="A247" s="31" t="s">
        <v>2877</v>
      </c>
      <c r="B247" s="33" t="s">
        <v>2878</v>
      </c>
      <c r="C247" s="28" t="str">
        <f t="shared" si="3"/>
        <v>86-0161-Community Development Fund, Recovery Act</v>
      </c>
      <c r="F247" s="16"/>
    </row>
    <row r="248" spans="1:6" ht="11.25">
      <c r="A248" s="31" t="s">
        <v>2879</v>
      </c>
      <c r="B248" s="33" t="s">
        <v>2880</v>
      </c>
      <c r="C248" s="28" t="str">
        <f t="shared" si="3"/>
        <v>86-0193-Homelessness Prevention Fund, Recovery Act</v>
      </c>
      <c r="F248" s="16"/>
    </row>
    <row r="249" spans="1:6" ht="11.25">
      <c r="A249" s="31" t="s">
        <v>2881</v>
      </c>
      <c r="B249" s="33" t="s">
        <v>2882</v>
      </c>
      <c r="C249" s="28" t="str">
        <f t="shared" si="3"/>
        <v>86-0203-Home Investment Partnership Program, Recovery Act</v>
      </c>
      <c r="F249" s="16"/>
    </row>
    <row r="250" spans="1:6" ht="11.25">
      <c r="A250" s="31" t="s">
        <v>2883</v>
      </c>
      <c r="B250" s="33" t="s">
        <v>2884</v>
      </c>
      <c r="C250" s="28" t="str">
        <f t="shared" si="3"/>
        <v>86-0346-Personnel Compensation and Benefits - Recovery Act</v>
      </c>
      <c r="F250" s="16"/>
    </row>
    <row r="251" spans="1:6" ht="11.25">
      <c r="A251" s="31" t="s">
        <v>2885</v>
      </c>
      <c r="B251" s="33" t="s">
        <v>2886</v>
      </c>
      <c r="C251" s="28" t="str">
        <f t="shared" si="3"/>
        <v>86-0303-Project-based Rental Assistance</v>
      </c>
      <c r="F251" s="16"/>
    </row>
    <row r="252" spans="1:6" ht="11.25">
      <c r="A252" s="31" t="s">
        <v>2887</v>
      </c>
      <c r="B252" s="33" t="s">
        <v>2888</v>
      </c>
      <c r="C252" s="28" t="str">
        <f t="shared" si="3"/>
        <v>86-0305-Public Housing Capital Fund, Recovery Act</v>
      </c>
      <c r="F252" s="16"/>
    </row>
    <row r="253" spans="1:6" ht="11.25">
      <c r="A253" s="31" t="s">
        <v>2889</v>
      </c>
      <c r="B253" s="33" t="s">
        <v>2890</v>
      </c>
      <c r="C253" s="28" t="str">
        <f t="shared" si="3"/>
        <v>86-0327-Native American Housing Block Grant, Recovery Act</v>
      </c>
      <c r="F253" s="16"/>
    </row>
    <row r="254" spans="1:6" ht="11.25">
      <c r="A254" s="31" t="s">
        <v>2891</v>
      </c>
      <c r="B254" s="33" t="s">
        <v>2884</v>
      </c>
      <c r="C254" s="28" t="str">
        <f t="shared" si="3"/>
        <v>86-0345-Personnel Compensation and Benefits - Recovery Act</v>
      </c>
      <c r="F254" s="16"/>
    </row>
    <row r="255" spans="1:6" ht="11.25">
      <c r="A255" s="31" t="s">
        <v>2892</v>
      </c>
      <c r="B255" s="33" t="s">
        <v>2893</v>
      </c>
      <c r="C255" s="28" t="str">
        <f t="shared" si="3"/>
        <v>86-0177-Lead Hazard Reduction, Recovery Act</v>
      </c>
      <c r="F255" s="16"/>
    </row>
    <row r="256" spans="1:6" ht="11.25">
      <c r="A256" s="31" t="s">
        <v>2894</v>
      </c>
      <c r="B256" s="33" t="s">
        <v>2884</v>
      </c>
      <c r="C256" s="28" t="str">
        <f t="shared" si="3"/>
        <v>86-0347-Personnel Compensation and Benefits - Recovery Act</v>
      </c>
      <c r="F256" s="16"/>
    </row>
    <row r="257" spans="1:6" ht="11.25">
      <c r="A257" s="33" t="s">
        <v>2895</v>
      </c>
      <c r="B257" s="35" t="s">
        <v>2896</v>
      </c>
      <c r="C257" s="28" t="str">
        <f t="shared" si="3"/>
        <v>89-0209-Title 17 Innovative Technology Loan Guarantee Program</v>
      </c>
      <c r="F257" s="16"/>
    </row>
    <row r="258" spans="1:6" ht="11.25">
      <c r="A258" s="33" t="s">
        <v>2897</v>
      </c>
      <c r="B258" s="35" t="s">
        <v>2898</v>
      </c>
      <c r="C258" s="28" t="str">
        <f t="shared" si="3"/>
        <v>89-0323-Advance Technology Vehicles Manufacturing Loan Program</v>
      </c>
      <c r="F258" s="16"/>
    </row>
    <row r="259" spans="1:6" ht="11.25">
      <c r="A259" s="33" t="s">
        <v>2899</v>
      </c>
      <c r="B259" s="33" t="s">
        <v>719</v>
      </c>
      <c r="C259" s="28" t="str">
        <f aca="true" t="shared" si="4" ref="C259:C301">A259&amp;"-"&amp;B259</f>
        <v>89-0331-Energy Efficiency and Renewable Energy, Recovery</v>
      </c>
      <c r="F259" s="16"/>
    </row>
    <row r="260" spans="1:6" ht="11.25">
      <c r="A260" s="33" t="s">
        <v>2900</v>
      </c>
      <c r="B260" s="33" t="s">
        <v>2901</v>
      </c>
      <c r="C260" s="28" t="str">
        <f t="shared" si="4"/>
        <v>89-0335-Non-defense Environmental Clean-up, Recovery</v>
      </c>
      <c r="F260" s="16"/>
    </row>
    <row r="261" spans="1:6" ht="11.25">
      <c r="A261" s="33" t="s">
        <v>2902</v>
      </c>
      <c r="B261" s="33" t="s">
        <v>2903</v>
      </c>
      <c r="C261" s="28" t="str">
        <f t="shared" si="4"/>
        <v>89-0336-Energy Transformation Acceleration Fund</v>
      </c>
      <c r="F261" s="16"/>
    </row>
    <row r="262" spans="1:6" ht="11.25">
      <c r="A262" s="33" t="s">
        <v>2904</v>
      </c>
      <c r="B262" s="35" t="s">
        <v>2905</v>
      </c>
      <c r="C262" s="28" t="str">
        <f t="shared" si="4"/>
        <v>89-4576-Title 17 Innovative Technology Direct Loan Financing, Recovery</v>
      </c>
      <c r="F262" s="16"/>
    </row>
    <row r="263" spans="1:6" ht="11.25">
      <c r="A263" s="33" t="s">
        <v>2906</v>
      </c>
      <c r="B263" s="33" t="s">
        <v>2907</v>
      </c>
      <c r="C263" s="28" t="str">
        <f t="shared" si="4"/>
        <v>89-0227-Science Recovery</v>
      </c>
      <c r="F263" s="16"/>
    </row>
    <row r="264" spans="1:6" ht="11.25">
      <c r="A264" s="33" t="s">
        <v>2908</v>
      </c>
      <c r="B264" s="35" t="s">
        <v>2909</v>
      </c>
      <c r="C264" s="28" t="str">
        <f t="shared" si="4"/>
        <v>89-0211-Fossil Energy Research and Development</v>
      </c>
      <c r="F264" s="16"/>
    </row>
    <row r="265" spans="1:6" ht="11.25">
      <c r="A265" s="33" t="s">
        <v>2910</v>
      </c>
      <c r="B265" s="33" t="s">
        <v>2911</v>
      </c>
      <c r="C265" s="28" t="str">
        <f t="shared" si="4"/>
        <v>89-4404-Western Area Power Administration Fund, Borrowing Authority</v>
      </c>
      <c r="F265" s="16"/>
    </row>
    <row r="266" spans="1:6" ht="11.25">
      <c r="A266" s="33" t="s">
        <v>2912</v>
      </c>
      <c r="B266" s="33" t="s">
        <v>2913</v>
      </c>
      <c r="C266" s="28" t="str">
        <f t="shared" si="4"/>
        <v>89-4405-Bonneville Power Administration Fund</v>
      </c>
      <c r="F266" s="16"/>
    </row>
    <row r="267" spans="1:6" ht="11.25">
      <c r="A267" s="33" t="s">
        <v>2914</v>
      </c>
      <c r="B267" s="33" t="s">
        <v>2915</v>
      </c>
      <c r="C267" s="28" t="str">
        <f t="shared" si="4"/>
        <v>89-0253-Defense Environmental Clean-up Recovery</v>
      </c>
      <c r="F267" s="16"/>
    </row>
    <row r="268" spans="1:6" ht="11.25">
      <c r="A268" s="33" t="s">
        <v>2916</v>
      </c>
      <c r="B268" s="33" t="s">
        <v>720</v>
      </c>
      <c r="C268" s="28" t="str">
        <f t="shared" si="4"/>
        <v>89-0328-Electricity Delivery and Energy Reliability, Recovery</v>
      </c>
      <c r="F268" s="16"/>
    </row>
    <row r="269" spans="1:6" ht="11.25">
      <c r="A269" s="33" t="s">
        <v>2917</v>
      </c>
      <c r="B269" s="33" t="s">
        <v>1990</v>
      </c>
      <c r="C269" s="28" t="str">
        <f t="shared" si="4"/>
        <v>89-0237-Office of Inspector General</v>
      </c>
      <c r="F269" s="16"/>
    </row>
    <row r="270" spans="1:6" ht="11.25">
      <c r="A270" s="33" t="s">
        <v>2918</v>
      </c>
      <c r="B270" s="33" t="s">
        <v>721</v>
      </c>
      <c r="C270" s="28" t="str">
        <f t="shared" si="4"/>
        <v>89-4180-Isotope Production and Distribution Program</v>
      </c>
      <c r="F270" s="16"/>
    </row>
    <row r="271" spans="1:6" ht="11.25">
      <c r="A271" s="33" t="s">
        <v>2919</v>
      </c>
      <c r="B271" s="33" t="s">
        <v>2920</v>
      </c>
      <c r="C271" s="28" t="str">
        <f t="shared" si="4"/>
        <v>89-5657-Uranium Enrichment Decontamination and Decommissioning Fund, Recovery</v>
      </c>
      <c r="F271" s="16"/>
    </row>
    <row r="272" spans="1:6" ht="11.25">
      <c r="A272" s="33" t="s">
        <v>2921</v>
      </c>
      <c r="B272" s="35" t="s">
        <v>2922</v>
      </c>
      <c r="C272" s="28" t="str">
        <f t="shared" si="4"/>
        <v>89-4486-Title 17 Innovative Technology Guaranteed Loan Financing</v>
      </c>
      <c r="F272" s="16"/>
    </row>
    <row r="273" spans="1:6" ht="11.25">
      <c r="A273" s="33" t="s">
        <v>2923</v>
      </c>
      <c r="B273" s="33" t="s">
        <v>2924</v>
      </c>
      <c r="C273" s="28" t="str">
        <f t="shared" si="4"/>
        <v>89-5655-Construction, Rehabilitation, Operation and Maintenance Western</v>
      </c>
      <c r="F273" s="16"/>
    </row>
    <row r="274" spans="1:6" ht="11.25">
      <c r="A274" s="31" t="s">
        <v>2925</v>
      </c>
      <c r="B274" s="33" t="s">
        <v>345</v>
      </c>
      <c r="C274" s="28" t="str">
        <f t="shared" si="4"/>
        <v>91-1401-Office of the Inspector General, Recovery Act</v>
      </c>
      <c r="F274" s="16"/>
    </row>
    <row r="275" spans="1:6" ht="11.25">
      <c r="A275" s="31" t="s">
        <v>2926</v>
      </c>
      <c r="B275" s="33" t="s">
        <v>2927</v>
      </c>
      <c r="C275" s="28" t="str">
        <f t="shared" si="4"/>
        <v>91-0299-Special Education, Recovery Act</v>
      </c>
      <c r="F275" s="16"/>
    </row>
    <row r="276" spans="1:6" ht="11.25">
      <c r="A276" s="31" t="s">
        <v>2928</v>
      </c>
      <c r="B276" s="33" t="s">
        <v>2929</v>
      </c>
      <c r="C276" s="28" t="str">
        <f t="shared" si="4"/>
        <v>91-0302-Rehabilitation Services and Disability Research, Recovery Act</v>
      </c>
      <c r="F276" s="16"/>
    </row>
    <row r="277" spans="1:6" ht="11.25">
      <c r="A277" s="31" t="s">
        <v>2930</v>
      </c>
      <c r="B277" s="33" t="s">
        <v>2931</v>
      </c>
      <c r="C277" s="28" t="str">
        <f t="shared" si="4"/>
        <v>91-0198-Student Aid Administration, Recovery Act</v>
      </c>
      <c r="F277" s="16"/>
    </row>
    <row r="278" spans="1:6" ht="11.25">
      <c r="A278" s="31" t="s">
        <v>2932</v>
      </c>
      <c r="B278" s="33" t="s">
        <v>2933</v>
      </c>
      <c r="C278" s="28" t="str">
        <f t="shared" si="4"/>
        <v>91-0199-Student Financial Assistance, Recovery Act</v>
      </c>
      <c r="F278" s="16"/>
    </row>
    <row r="279" spans="1:6" ht="11.25">
      <c r="A279" s="31" t="s">
        <v>2934</v>
      </c>
      <c r="B279" s="33" t="s">
        <v>2935</v>
      </c>
      <c r="C279" s="28" t="str">
        <f t="shared" si="4"/>
        <v>91-0196-Higher Education, Recovery Act</v>
      </c>
      <c r="F279" s="16"/>
    </row>
    <row r="280" spans="1:6" ht="11.25">
      <c r="A280" s="31" t="s">
        <v>2936</v>
      </c>
      <c r="B280" s="33" t="s">
        <v>2937</v>
      </c>
      <c r="C280" s="28" t="str">
        <f t="shared" si="4"/>
        <v>91-0197-Institute of Education Sciences, Recovery Act</v>
      </c>
      <c r="F280" s="16"/>
    </row>
    <row r="281" spans="1:6" ht="11.25">
      <c r="A281" s="31" t="s">
        <v>2938</v>
      </c>
      <c r="B281" s="33" t="s">
        <v>2939</v>
      </c>
      <c r="C281" s="28" t="str">
        <f t="shared" si="4"/>
        <v>91-0103-Impact Aid, Recovery Act</v>
      </c>
      <c r="F281" s="16"/>
    </row>
    <row r="282" spans="1:6" ht="11.25">
      <c r="A282" s="31" t="s">
        <v>2940</v>
      </c>
      <c r="B282" s="33" t="s">
        <v>2941</v>
      </c>
      <c r="C282" s="28" t="str">
        <f t="shared" si="4"/>
        <v>91-0901-Compensatory Education for the Disadvantaged, Recovery Act</v>
      </c>
      <c r="F282" s="16"/>
    </row>
    <row r="283" spans="1:6" ht="11.25">
      <c r="A283" s="31" t="s">
        <v>2942</v>
      </c>
      <c r="B283" s="33" t="s">
        <v>2943</v>
      </c>
      <c r="C283" s="28" t="str">
        <f t="shared" si="4"/>
        <v>91-1001-School Improvement Programs, Recovery Act</v>
      </c>
      <c r="F283" s="16"/>
    </row>
    <row r="284" spans="1:6" ht="11.25">
      <c r="A284" s="31" t="s">
        <v>2944</v>
      </c>
      <c r="B284" s="33" t="s">
        <v>2945</v>
      </c>
      <c r="C284" s="28" t="str">
        <f t="shared" si="4"/>
        <v>91-1909-State Fiscal Stabilization Fund, Recovery Act</v>
      </c>
      <c r="F284" s="16"/>
    </row>
    <row r="285" spans="1:6" ht="11.25">
      <c r="A285" s="31" t="s">
        <v>2946</v>
      </c>
      <c r="B285" s="33" t="s">
        <v>2947</v>
      </c>
      <c r="C285" s="28" t="str">
        <f t="shared" si="4"/>
        <v>91-0207-Innovation and Improvement, Recovery Act</v>
      </c>
      <c r="F285" s="16"/>
    </row>
    <row r="286" spans="1:6" ht="11.25">
      <c r="A286" s="31" t="s">
        <v>2948</v>
      </c>
      <c r="B286" s="33" t="s">
        <v>3407</v>
      </c>
      <c r="C286" s="28" t="str">
        <f t="shared" si="4"/>
        <v>95-2729-Operating Expenses, Recovery Act</v>
      </c>
      <c r="F286" s="16"/>
    </row>
    <row r="287" spans="1:6" ht="11.25">
      <c r="A287" s="31" t="s">
        <v>2949</v>
      </c>
      <c r="B287" s="33" t="s">
        <v>2950</v>
      </c>
      <c r="C287" s="28" t="str">
        <f t="shared" si="4"/>
        <v>95-2730-Inspector General, Recovery Act</v>
      </c>
      <c r="F287" s="16"/>
    </row>
    <row r="288" spans="1:6" ht="11.25">
      <c r="A288" s="31" t="s">
        <v>2951</v>
      </c>
      <c r="B288" s="33" t="s">
        <v>4016</v>
      </c>
      <c r="C288" s="28" t="str">
        <f t="shared" si="4"/>
        <v>95-2731-Salaries and Expenses - Recovery Act</v>
      </c>
      <c r="F288" s="16"/>
    </row>
    <row r="289" spans="1:6" ht="11.25">
      <c r="A289" s="31" t="s">
        <v>2952</v>
      </c>
      <c r="B289" s="33" t="s">
        <v>2953</v>
      </c>
      <c r="C289" s="28" t="str">
        <f t="shared" si="4"/>
        <v>95-8266-National Service Trust - Recovery Act</v>
      </c>
      <c r="F289" s="16"/>
    </row>
    <row r="290" spans="1:6" ht="11.25">
      <c r="A290" s="31" t="s">
        <v>2954</v>
      </c>
      <c r="B290" s="33" t="s">
        <v>2955</v>
      </c>
      <c r="C290" s="28" t="str">
        <f t="shared" si="4"/>
        <v>96-3113-Mississippi River and Tributaries, Recovery Act</v>
      </c>
      <c r="F290" s="16"/>
    </row>
    <row r="291" spans="1:6" ht="11.25">
      <c r="A291" s="31" t="s">
        <v>2956</v>
      </c>
      <c r="B291" s="33" t="s">
        <v>2957</v>
      </c>
      <c r="C291" s="28" t="str">
        <f t="shared" si="4"/>
        <v>96-3133-Investigations, Recovery Act</v>
      </c>
      <c r="F291" s="16"/>
    </row>
    <row r="292" spans="1:6" ht="11.25">
      <c r="A292" s="31" t="s">
        <v>2958</v>
      </c>
      <c r="B292" s="33" t="s">
        <v>4041</v>
      </c>
      <c r="C292" s="28" t="str">
        <f t="shared" si="4"/>
        <v>96-3134-Construction, Recovery Act</v>
      </c>
      <c r="F292" s="16"/>
    </row>
    <row r="293" spans="1:6" ht="11.25">
      <c r="A293" s="31" t="s">
        <v>2959</v>
      </c>
      <c r="B293" s="33" t="s">
        <v>2960</v>
      </c>
      <c r="C293" s="28" t="str">
        <f t="shared" si="4"/>
        <v>96-3135-Operation and Maintenance, Recovery Act</v>
      </c>
      <c r="F293" s="16"/>
    </row>
    <row r="294" spans="1:6" ht="11.25">
      <c r="A294" s="31" t="s">
        <v>2961</v>
      </c>
      <c r="B294" s="33" t="s">
        <v>2962</v>
      </c>
      <c r="C294" s="28" t="str">
        <f t="shared" si="4"/>
        <v>96-3136-Regulatory Program, Recovery Act</v>
      </c>
      <c r="F294" s="16"/>
    </row>
    <row r="295" spans="1:6" ht="11.25">
      <c r="A295" s="31" t="s">
        <v>2963</v>
      </c>
      <c r="B295" s="33" t="s">
        <v>2964</v>
      </c>
      <c r="C295" s="28" t="str">
        <f t="shared" si="4"/>
        <v>96-3137-Formerly Utilized Sites Remedial Action Program, Recovery Act</v>
      </c>
      <c r="F295" s="16"/>
    </row>
    <row r="296" spans="1:6" ht="11.25">
      <c r="A296" s="31" t="s">
        <v>2965</v>
      </c>
      <c r="B296" s="33" t="s">
        <v>2966</v>
      </c>
      <c r="C296" s="28" t="str">
        <f t="shared" si="4"/>
        <v>96-8873-Harbor Maintenance Trust Fund - Recovery Act</v>
      </c>
      <c r="F296" s="16"/>
    </row>
    <row r="297" spans="1:6" ht="11.25">
      <c r="A297" s="31" t="s">
        <v>2967</v>
      </c>
      <c r="B297" s="33" t="s">
        <v>2968</v>
      </c>
      <c r="C297" s="28" t="str">
        <f t="shared" si="4"/>
        <v>97-0401-Research, Development, Test, and Evaluation, Defense-wide</v>
      </c>
      <c r="F297" s="16"/>
    </row>
    <row r="298" spans="1:6" ht="11.25">
      <c r="A298" s="31" t="s">
        <v>2969</v>
      </c>
      <c r="B298" s="33" t="s">
        <v>2970</v>
      </c>
      <c r="C298" s="28" t="str">
        <f t="shared" si="4"/>
        <v>97-0501-Military Construction, Defense-wide, Recovery Act</v>
      </c>
      <c r="F298" s="16"/>
    </row>
    <row r="299" spans="1:6" ht="11.25">
      <c r="A299" s="31" t="s">
        <v>2971</v>
      </c>
      <c r="B299" s="33" t="s">
        <v>2972</v>
      </c>
      <c r="C299" s="28" t="str">
        <f t="shared" si="4"/>
        <v>97-4091-Homeowners Assistance Fund, Recovery Act</v>
      </c>
      <c r="F299" s="16"/>
    </row>
    <row r="300" spans="1:6" ht="11.25">
      <c r="A300" s="31" t="s">
        <v>2973</v>
      </c>
      <c r="B300" s="33" t="s">
        <v>2974</v>
      </c>
      <c r="C300" s="28" t="str">
        <f t="shared" si="4"/>
        <v>97-0150-Defense Health Program, Recovery Act</v>
      </c>
      <c r="F300" s="16"/>
    </row>
    <row r="301" spans="1:6" ht="11.25">
      <c r="A301" s="31" t="s">
        <v>2975</v>
      </c>
      <c r="B301" s="33" t="s">
        <v>345</v>
      </c>
      <c r="C301" s="28" t="str">
        <f t="shared" si="4"/>
        <v>97-0112-Office of the Inspector General, Recovery Act</v>
      </c>
      <c r="F301" s="16"/>
    </row>
    <row r="302" spans="1:6" ht="11.25">
      <c r="A302" s="18"/>
      <c r="B302" s="18"/>
      <c r="C302" s="28"/>
      <c r="F302" s="16"/>
    </row>
    <row r="303" spans="1:6" ht="11.25">
      <c r="A303" s="18"/>
      <c r="B303" s="18"/>
      <c r="C303" s="28"/>
      <c r="F303" s="16"/>
    </row>
    <row r="304" spans="1:6" ht="11.25">
      <c r="A304" s="18"/>
      <c r="B304" s="18"/>
      <c r="C304" s="28"/>
      <c r="F304" s="16"/>
    </row>
    <row r="305" spans="1:6" ht="11.25">
      <c r="A305" s="18"/>
      <c r="B305" s="18"/>
      <c r="C305" s="28"/>
      <c r="F305" s="16"/>
    </row>
    <row r="306" spans="1:6" ht="11.25">
      <c r="A306" s="18"/>
      <c r="B306" s="18"/>
      <c r="C306" s="28"/>
      <c r="F306" s="16"/>
    </row>
  </sheetData>
  <sheetProtection/>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N16"/>
  <sheetViews>
    <sheetView workbookViewId="0" topLeftCell="A1">
      <selection activeCell="E18" sqref="E18"/>
    </sheetView>
  </sheetViews>
  <sheetFormatPr defaultColWidth="9.140625" defaultRowHeight="12.75"/>
  <cols>
    <col min="1" max="1" width="20.28125" style="0" customWidth="1"/>
    <col min="2" max="2" width="19.140625" style="17" bestFit="1" customWidth="1"/>
    <col min="3" max="3" width="7.57421875" style="17" bestFit="1" customWidth="1"/>
    <col min="4" max="4" width="6.140625" style="0" bestFit="1" customWidth="1"/>
    <col min="6" max="6" width="5.140625" style="0" bestFit="1" customWidth="1"/>
    <col min="7" max="7" width="5.421875" style="0" bestFit="1" customWidth="1"/>
    <col min="8" max="8" width="7.57421875" style="0" bestFit="1" customWidth="1"/>
    <col min="9" max="9" width="6.140625" style="0" bestFit="1" customWidth="1"/>
    <col min="11" max="11" width="6.8515625" style="0" bestFit="1" customWidth="1"/>
    <col min="12" max="12" width="20.8515625" style="0" bestFit="1" customWidth="1"/>
    <col min="13" max="13" width="7.57421875" style="0" bestFit="1" customWidth="1"/>
  </cols>
  <sheetData>
    <row r="1" spans="1:14" ht="12.75">
      <c r="A1" s="329" t="s">
        <v>1516</v>
      </c>
      <c r="B1" s="329"/>
      <c r="C1" s="329"/>
      <c r="D1" s="329"/>
      <c r="F1" s="329" t="s">
        <v>1518</v>
      </c>
      <c r="G1" s="329"/>
      <c r="H1" s="329"/>
      <c r="I1" s="329"/>
      <c r="K1" s="329" t="s">
        <v>1517</v>
      </c>
      <c r="L1" s="329"/>
      <c r="M1" s="329"/>
      <c r="N1" s="62"/>
    </row>
    <row r="2" spans="1:13" ht="12.75">
      <c r="A2" s="19" t="s">
        <v>1640</v>
      </c>
      <c r="B2" s="19" t="s">
        <v>1641</v>
      </c>
      <c r="C2" s="27" t="s">
        <v>3090</v>
      </c>
      <c r="D2" s="19" t="s">
        <v>3091</v>
      </c>
      <c r="F2" s="19" t="s">
        <v>1640</v>
      </c>
      <c r="G2" s="19" t="s">
        <v>1641</v>
      </c>
      <c r="H2" s="27" t="s">
        <v>3090</v>
      </c>
      <c r="I2" s="19" t="s">
        <v>3091</v>
      </c>
      <c r="K2" s="27" t="s">
        <v>1640</v>
      </c>
      <c r="L2" s="19" t="s">
        <v>1641</v>
      </c>
      <c r="M2" s="19" t="s">
        <v>3090</v>
      </c>
    </row>
    <row r="3" spans="1:13" ht="39.75" customHeight="1">
      <c r="A3" s="24" t="s">
        <v>2659</v>
      </c>
      <c r="B3" s="24" t="str">
        <f>A3</f>
        <v>Not Started</v>
      </c>
      <c r="F3" s="30" t="s">
        <v>2788</v>
      </c>
      <c r="G3" s="30" t="s">
        <v>2108</v>
      </c>
      <c r="H3" s="24"/>
      <c r="I3" s="20"/>
      <c r="K3" s="36" t="s">
        <v>1730</v>
      </c>
      <c r="L3" s="36" t="s">
        <v>1730</v>
      </c>
      <c r="M3" s="30"/>
    </row>
    <row r="4" spans="1:13" ht="12.75">
      <c r="A4" s="24" t="s">
        <v>2096</v>
      </c>
      <c r="B4" s="24" t="str">
        <f>A4</f>
        <v>Less than 50% completed</v>
      </c>
      <c r="D4" s="22"/>
      <c r="E4" s="22"/>
      <c r="F4" s="30" t="s">
        <v>3860</v>
      </c>
      <c r="G4" s="30" t="s">
        <v>2109</v>
      </c>
      <c r="H4" s="24"/>
      <c r="I4" s="20"/>
      <c r="K4" s="36" t="s">
        <v>1731</v>
      </c>
      <c r="L4" s="36" t="s">
        <v>1731</v>
      </c>
      <c r="M4" s="30"/>
    </row>
    <row r="5" spans="1:13" ht="12.75">
      <c r="A5" s="24" t="s">
        <v>2097</v>
      </c>
      <c r="B5" s="24" t="str">
        <f>A5</f>
        <v>Completed 50% or more</v>
      </c>
      <c r="D5" s="22"/>
      <c r="E5" s="22"/>
      <c r="F5" s="24" t="s">
        <v>2108</v>
      </c>
      <c r="G5" s="22" t="s">
        <v>2108</v>
      </c>
      <c r="H5" s="22"/>
      <c r="I5" s="18"/>
      <c r="M5" s="30"/>
    </row>
    <row r="6" spans="1:9" ht="12.75">
      <c r="A6" s="24" t="s">
        <v>2098</v>
      </c>
      <c r="B6" s="24" t="str">
        <f>A6</f>
        <v>Fully Completed</v>
      </c>
      <c r="D6" s="22"/>
      <c r="E6" s="22"/>
      <c r="F6" s="24" t="s">
        <v>2109</v>
      </c>
      <c r="G6" s="22" t="s">
        <v>2109</v>
      </c>
      <c r="H6" s="22"/>
      <c r="I6" s="18"/>
    </row>
    <row r="7" spans="1:9" ht="12.75">
      <c r="A7" s="24"/>
      <c r="B7" s="22"/>
      <c r="C7" s="22"/>
      <c r="D7" s="22"/>
      <c r="E7" s="22"/>
      <c r="F7" s="24"/>
      <c r="G7" s="22"/>
      <c r="H7" s="22"/>
      <c r="I7" s="22"/>
    </row>
    <row r="8" spans="1:9" ht="12.75">
      <c r="A8" s="24"/>
      <c r="B8" s="22"/>
      <c r="C8" s="22"/>
      <c r="D8" s="22"/>
      <c r="E8" s="22"/>
      <c r="F8" s="30" t="s">
        <v>2788</v>
      </c>
      <c r="G8" s="30" t="s">
        <v>2788</v>
      </c>
      <c r="H8" s="22"/>
      <c r="I8" s="22"/>
    </row>
    <row r="9" spans="1:9" ht="12.75">
      <c r="A9" s="24"/>
      <c r="B9" s="22"/>
      <c r="C9" s="22"/>
      <c r="D9" s="22"/>
      <c r="E9" s="22"/>
      <c r="F9" s="30" t="s">
        <v>3860</v>
      </c>
      <c r="G9" s="30" t="s">
        <v>3860</v>
      </c>
      <c r="H9" s="22"/>
      <c r="I9" s="22"/>
    </row>
    <row r="10" spans="1:9" ht="12.75">
      <c r="A10" s="24"/>
      <c r="B10" s="22"/>
      <c r="C10" s="22"/>
      <c r="D10" s="22"/>
      <c r="E10" s="22"/>
      <c r="F10" s="24" t="s">
        <v>2108</v>
      </c>
      <c r="G10" s="30" t="s">
        <v>2788</v>
      </c>
      <c r="H10" s="22"/>
      <c r="I10" s="22"/>
    </row>
    <row r="11" spans="1:9" ht="12.75">
      <c r="A11" s="24"/>
      <c r="B11" s="22"/>
      <c r="C11" s="22"/>
      <c r="D11" s="22"/>
      <c r="E11" s="22"/>
      <c r="F11" s="24" t="s">
        <v>2109</v>
      </c>
      <c r="G11" s="30" t="s">
        <v>3860</v>
      </c>
      <c r="H11" s="22"/>
      <c r="I11" s="22"/>
    </row>
    <row r="12" spans="1:5" ht="12.75">
      <c r="A12" s="24"/>
      <c r="B12" s="22"/>
      <c r="C12" s="22"/>
      <c r="D12" s="22"/>
      <c r="E12" s="22"/>
    </row>
    <row r="13" spans="1:5" ht="12.75">
      <c r="A13" s="24"/>
      <c r="B13" s="22"/>
      <c r="C13" s="22"/>
      <c r="D13" s="22"/>
      <c r="E13" s="22"/>
    </row>
    <row r="14" spans="1:5" ht="12.75">
      <c r="A14" s="24"/>
      <c r="B14" s="22"/>
      <c r="C14" s="22"/>
      <c r="D14" s="22"/>
      <c r="E14" s="22"/>
    </row>
    <row r="15" spans="1:5" ht="12.75">
      <c r="A15" s="24"/>
      <c r="B15" s="22"/>
      <c r="C15" s="22"/>
      <c r="D15" s="22"/>
      <c r="E15" s="22"/>
    </row>
    <row r="16" spans="1:5" ht="12.75">
      <c r="A16" s="24"/>
      <c r="B16" s="22"/>
      <c r="C16" s="22"/>
      <c r="D16" s="22"/>
      <c r="E16" s="22"/>
    </row>
  </sheetData>
  <mergeCells count="3">
    <mergeCell ref="A1:D1"/>
    <mergeCell ref="F1:I1"/>
    <mergeCell ref="K1:M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7"/>
  <sheetViews>
    <sheetView workbookViewId="0" topLeftCell="A1">
      <selection activeCell="F1" sqref="F1:G16384"/>
    </sheetView>
  </sheetViews>
  <sheetFormatPr defaultColWidth="9.140625" defaultRowHeight="12.75"/>
  <cols>
    <col min="1" max="1" width="22.7109375" style="20" bestFit="1" customWidth="1"/>
    <col min="2" max="2" width="4.00390625" style="20" customWidth="1"/>
    <col min="3" max="3" width="9.140625" style="20" customWidth="1"/>
    <col min="4" max="4" width="19.00390625" style="20" customWidth="1"/>
    <col min="5" max="16384" width="9.140625" style="20" customWidth="1"/>
  </cols>
  <sheetData>
    <row r="1" spans="1:6" ht="11.25">
      <c r="A1" s="21" t="s">
        <v>713</v>
      </c>
      <c r="B1" s="21"/>
      <c r="C1" s="10" t="s">
        <v>1640</v>
      </c>
      <c r="D1" s="10" t="s">
        <v>1641</v>
      </c>
      <c r="E1" s="27" t="s">
        <v>3090</v>
      </c>
      <c r="F1" s="10" t="s">
        <v>3091</v>
      </c>
    </row>
    <row r="2" spans="1:6" ht="11.25">
      <c r="A2" s="20" t="s">
        <v>714</v>
      </c>
      <c r="C2" s="23" t="s">
        <v>1512</v>
      </c>
      <c r="D2" s="23" t="s">
        <v>1639</v>
      </c>
      <c r="E2" s="23"/>
      <c r="F2" s="23"/>
    </row>
    <row r="3" spans="2:6" ht="12.75">
      <c r="B3" s="38"/>
      <c r="C3" s="23" t="s">
        <v>1513</v>
      </c>
      <c r="D3" s="23" t="s">
        <v>905</v>
      </c>
      <c r="E3" s="23"/>
      <c r="F3" s="23"/>
    </row>
    <row r="4" ht="12.75">
      <c r="B4" s="38"/>
    </row>
    <row r="5" ht="11.25">
      <c r="E5" s="11"/>
    </row>
    <row r="6" ht="11.25">
      <c r="E6" s="23"/>
    </row>
    <row r="7" ht="11.25">
      <c r="E7" s="23"/>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FederalReporting.gov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FederalReporting.gov</dc:creator>
  <cp:keywords/>
  <dc:description/>
  <cp:lastModifiedBy>DHHS</cp:lastModifiedBy>
  <cp:lastPrinted>2009-08-27T20:02:28Z</cp:lastPrinted>
  <dcterms:created xsi:type="dcterms:W3CDTF">2009-07-27T15:27:18Z</dcterms:created>
  <dcterms:modified xsi:type="dcterms:W3CDTF">2009-12-10T22:59:17Z</dcterms:modified>
  <cp:category/>
  <cp:version/>
  <cp:contentType/>
  <cp:contentStatus/>
</cp:coreProperties>
</file>