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476" windowWidth="15480" windowHeight="11640" activeTab="0"/>
  </bookViews>
  <sheets>
    <sheet name="Cover" sheetId="1" r:id="rId1"/>
    <sheet name="Purpose" sheetId="2" r:id="rId2"/>
    <sheet name="Architecture" sheetId="3" r:id="rId3"/>
    <sheet name="Dashboard" sheetId="4" r:id="rId4"/>
    <sheet name="Test Cases" sheetId="5" r:id="rId5"/>
    <sheet name="Firewall Configuration" sheetId="6" r:id="rId6"/>
    <sheet name="Out Of Scope Controls" sheetId="7" r:id="rId7"/>
    <sheet name="Sources" sheetId="8" r:id="rId8"/>
    <sheet name="Legend" sheetId="9" r:id="rId9"/>
    <sheet name="Change Log" sheetId="10" r:id="rId10"/>
  </sheets>
  <definedNames>
    <definedName name="_xlnm._FilterDatabase" localSheetId="4" hidden="1">'Test Cases'!$A$1:$J$50</definedName>
    <definedName name="_xlfn.IFERROR" hidden="1">#NAME?</definedName>
  </definedNames>
  <calcPr fullCalcOnLoad="1"/>
</workbook>
</file>

<file path=xl/sharedStrings.xml><?xml version="1.0" encoding="utf-8"?>
<sst xmlns="http://schemas.openxmlformats.org/spreadsheetml/2006/main" count="737" uniqueCount="448">
  <si>
    <t>Percent (%)</t>
  </si>
  <si>
    <t>Status</t>
  </si>
  <si>
    <t>Number of Checks</t>
  </si>
  <si>
    <t>Pass</t>
  </si>
  <si>
    <t>Fail</t>
  </si>
  <si>
    <t>Info</t>
  </si>
  <si>
    <t>Not Applicable</t>
  </si>
  <si>
    <t>Blank (Not Reviewed)</t>
  </si>
  <si>
    <t>Total Tests Performed</t>
  </si>
  <si>
    <t>Absolute Total # Tests</t>
  </si>
  <si>
    <r>
      <t>Updates:</t>
    </r>
    <r>
      <rPr>
        <sz val="8"/>
        <rFont val="Arial"/>
        <family val="2"/>
      </rPr>
      <t xml:space="preserve">
</t>
    </r>
    <r>
      <rPr>
        <b/>
        <i/>
        <sz val="8"/>
        <rFont val="Arial"/>
        <family val="2"/>
      </rPr>
      <t>-Cover:</t>
    </r>
    <r>
      <rPr>
        <sz val="8"/>
        <rFont val="Arial"/>
        <family val="2"/>
      </rPr>
      <t xml:space="preserve"> 
Reorganized the Tester and Agency POC information cells, to better reflect possible multiple POCs.
</t>
    </r>
    <r>
      <rPr>
        <b/>
        <i/>
        <sz val="8"/>
        <rFont val="Arial"/>
        <family val="2"/>
      </rPr>
      <t>-Test Cases:</t>
    </r>
    <r>
      <rPr>
        <sz val="8"/>
        <rFont val="Arial"/>
        <family val="2"/>
      </rPr>
      <t xml:space="preserve">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48, 53-59, 62, 64
</t>
    </r>
    <r>
      <rPr>
        <b/>
        <i/>
        <sz val="8"/>
        <rFont val="Arial"/>
        <family val="2"/>
      </rPr>
      <t>-Legend:</t>
    </r>
    <r>
      <rPr>
        <sz val="8"/>
        <rFont val="Arial"/>
        <family val="2"/>
      </rPr>
      <t xml:space="preserve">  Updated the Pass/Fail row to reflect the three possible status indicators (above).
</t>
    </r>
    <r>
      <rPr>
        <b/>
        <i/>
        <sz val="8"/>
        <rFont val="Arial"/>
        <family val="2"/>
      </rPr>
      <t>-Test IDs:</t>
    </r>
    <r>
      <rPr>
        <sz val="8"/>
        <rFont val="Arial"/>
        <family val="2"/>
      </rPr>
      <t xml:space="preserve"> 
-No changes at this time.
</t>
    </r>
  </si>
  <si>
    <t>Checks to see if the organization allocates sufficient audit record storage capacity and configures auditing to reduce the likelihood of such capacity being exceeded.</t>
  </si>
  <si>
    <t>Local or syslog server has enough space to capture and retain the logs generated by the system.</t>
  </si>
  <si>
    <t>Checks to see if the organization regularly reviews/analyzes information system audit records for indications of inappropriate or unusual activity, investigates suspicious activity or suspected violations, reports findings to appropriate officials, and takes necessary actions.</t>
  </si>
  <si>
    <t>Checks to see if The information system produces audit records that contain sufficient information to establish what events occurred, the sources of the events, and the outcomes of the events.</t>
  </si>
  <si>
    <t>Ask the administrator if the following items are being recorded with the audit log output. Make note of any exceptions:
--
(i) date and time of the event; (ii) the component of the information system (e.g., software component, hardware component) where the event occurred; (iii) type of event; (iv) user/subject identity; and (v) the outcome (success or failure) of the event.</t>
  </si>
  <si>
    <t>Auditing is configured to meet all requirements within the operating systems capabilities.</t>
  </si>
  <si>
    <t>Checks to see if the information system provides time stamps for use in audit record generation.</t>
  </si>
  <si>
    <t>Timestamps are included with audit output.</t>
  </si>
  <si>
    <t>Checks to see if the information system protects audit information and audit tools from unauthorized access, modification, and deletion.</t>
  </si>
  <si>
    <t>Protection mechanisms have been implemented to protect the auditing system and its output.</t>
  </si>
  <si>
    <t>Checks to see if the information system alerts appropriate organizational officials in the event of an audit processing failure and takes the following additional actions: shut down information system, overwrite oldest audit records, stop generating audit records</t>
  </si>
  <si>
    <t>Tester:</t>
  </si>
  <si>
    <t>Date:</t>
  </si>
  <si>
    <t>Location:</t>
  </si>
  <si>
    <t>IRS Safeguard SCSEM Legend</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</si>
  <si>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</si>
  <si>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Identification number of SCSEM test case</t>
  </si>
  <si>
    <t>NIST ID</t>
  </si>
  <si>
    <t>NIST 800-53/PUB 1075 Control Identifier</t>
  </si>
  <si>
    <t>Objective of test procedure.</t>
  </si>
  <si>
    <t>Detailed test procedures to follow for test execution.</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</si>
  <si>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</si>
  <si>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</si>
  <si>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</si>
  <si>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t>
  </si>
  <si>
    <t>Comments/Supporting Evidence</t>
  </si>
  <si>
    <t>Pass / Fail / N/A</t>
  </si>
  <si>
    <t xml:space="preserve">Reviewer to indicate if the test case passed, failed, or is not applicable.  </t>
  </si>
  <si>
    <t>Information requiring protection by encryption is actually identified and is safeguarded using established and approved encryption methods.</t>
  </si>
  <si>
    <t>Strong cryptography is used for all forms of authentication.</t>
  </si>
  <si>
    <t>Ask the administrator if the audit reporting system is configured to provide timestamps for use in audit record generation.</t>
  </si>
  <si>
    <t>Checks to see if the information system terminates a network connection at the end of a session or after a organizationally defined amount of  inactivity.</t>
  </si>
  <si>
    <t>Ask the administrator if the measures are taken to restrict the use of auditing tools and protect their output so that they can only be read by users with appropriate privileges, and cannot be deleted or modified.</t>
  </si>
  <si>
    <t>The operating system is configured to meet all requirements possible within the capabilities of the operating system's audit configuration options. Note any exception that are limitations of the operating system.</t>
  </si>
  <si>
    <t>Ask the administrator about audit log reviews. Does the current log review procedure meet the control objective? Note any exceptions.</t>
  </si>
  <si>
    <t>Interview the administrator and ask about what steps are involved in creating a user, group, or role. Specifically ask if the principle of least privilege is used when account, groups, or roles are created. Are users granted permissions that would allow access to areas that are not required?</t>
  </si>
  <si>
    <t xml:space="preserve">Users shall be prohibited from changing their passwords for at least 15 days after a recent change.  Meaning, the minimum password age limit shall be 15 days after a recent password change. </t>
  </si>
  <si>
    <t xml:space="preserve">Privileged users shall be able to override the minimum password age limit for users when necessary to perform required job functions. </t>
  </si>
  <si>
    <t>The information system shall routinely prompt users to change their passwords within 5-14 days before such password expires.</t>
  </si>
  <si>
    <t>User account lockout feature shall disable the user account after 3 unsuccessful login attempts.</t>
  </si>
  <si>
    <t xml:space="preserve">Account lockout duration shall be permanent until an authorized system administrator reinstates the user account. </t>
  </si>
  <si>
    <t xml:space="preserve">Default vendor passwords shall be changed upon successful installation of the information system product.   </t>
  </si>
  <si>
    <t>System initialization (boot) settings shall be password-protected.</t>
  </si>
  <si>
    <t>Clear-text representation of passwords shall be suppressed (blotted out) when entered at the login screen.</t>
  </si>
  <si>
    <t xml:space="preserve">Passwords shall not be automated through function keys, scripts or other methods where passwords may be stored on the system. </t>
  </si>
  <si>
    <t xml:space="preserve">Null passwords shall be prohibited to reduce the risk of compromise through rogue enticement techniques or other attack and penetration methods. </t>
  </si>
  <si>
    <t>Use of dictionary words, popular phrases, or obvious combinations of letters and numbers in passwords shall be prohibited when possible.  Obvious combinations of letters and numbers include first names, last names, initials, pet names, user accounts spelled backwards, repeating characters, consecutive numbers, consecutive letters, and other predictable combinations and permutations.</t>
  </si>
  <si>
    <t>Users shall commit passwords to memory, avoid writing passwords down and never disclose passwords to others (e.g., with a co-worker in order to share files).</t>
  </si>
  <si>
    <t>Checks to see if the information system provides mechanisms to protect the authenticity of communications sessions.</t>
  </si>
  <si>
    <t xml:space="preserve">Passwords shall be a minimum length of 8 characters in a combination of alpha and numeric or special characters. </t>
  </si>
  <si>
    <t>Passwords shall be changed every 90 days, at a minimum, for standard user accounts to reduce the risk of compromise through guessing, password cracking or other attack &amp; penetration methods.</t>
  </si>
  <si>
    <t xml:space="preserve">Passwords shall be changed every 60 days, at a minimum, for privileged user accounts to reduce the risk of compromise through guessing, password cracking or other attack and penetration methods. </t>
  </si>
  <si>
    <t xml:space="preserve">Users shall be prohibited from using their last six passwords to deter reuse of the same password. </t>
  </si>
  <si>
    <t>Services are set to disconnect or timeout when a defined amount of inactivity has been reached.</t>
  </si>
  <si>
    <t>Checks to see that for information requiring cryptographic protection, the information system implements cryptographic mechanisms that comply with applicable laws, Executive Orders, directives, policies, regulations, standards, and guidance.</t>
  </si>
  <si>
    <t>Checks to see if the information system separates user functionality (including user interface services) from information system management functionality.</t>
  </si>
  <si>
    <t>Checks to see if the information system prevents unauthorized and unintended information transfer via shared system resources.</t>
  </si>
  <si>
    <t>Checks to see if the information system protects against or limits the effects of denial of service attacks</t>
  </si>
  <si>
    <t>Checks to see if the information system employs authentication methods that meet the requirements of applicable laws, Executive Orders, directives, policies, regulations, standards, and guidance for authentication to a cryptographic module.</t>
  </si>
  <si>
    <t>Applicable only if RADIUS, PKI, or other authentication methods that require a hardware token or additional software beyond username and password are used.
--
Checks to see if 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</si>
  <si>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Checks to see if the information system obscures feedback of authentication information during the authentication process to protect the information from possible exploitation/use by unauthorized individuals.</t>
  </si>
  <si>
    <t>Checks to see if the organization authorizes, monitors, and controls all methods of remote access to the information system.</t>
  </si>
  <si>
    <t>Checks to see if the information system identifies and authenticates specific devices before establishing a connection.</t>
  </si>
  <si>
    <t>Checks to see if the information system automatically terminates a remote session after a defined amount inactivity.</t>
  </si>
  <si>
    <t>Checks to see if the information system prevents further access to the system by initiating a session lock after a period of inactivity, and the session lock remains in effect until the user reestablishes access using appropriate identification and authentication procedures.</t>
  </si>
  <si>
    <t>All interactive sessions employ a method of locking a session after a period of inactivity</t>
  </si>
  <si>
    <t>Checks to see if the organization identifies and documents specific user actions that can be performed on the information system without identification or authentication</t>
  </si>
  <si>
    <t>Checks to see if the organization supervises and reviews the activities of users with respect to the enforcement and usage of information system access controls.</t>
  </si>
  <si>
    <t>Checks to see if the information system enforces the most restrictive set of rights/privileges or accesses needed by users (or processes acting on behalf of users) for the performance of specified tasks.</t>
  </si>
  <si>
    <t>Checks to see if the information system enforces a limit of  consecutive invalid access attempts by a user during a time period. The information system automatically delays next login prompt according to  when the maximum number of unsuccessful attempts is exceeded.</t>
  </si>
  <si>
    <t>Checks to see if the information system enforces separation of duties through assigned access authorizations.</t>
  </si>
  <si>
    <t>Checks to see if the information system enforces assigned authorizations for controlling the flow of information within the system and between interconnected systems in accordance with applicable policy.</t>
  </si>
  <si>
    <t>Expected Results</t>
  </si>
  <si>
    <t xml:space="preserve">Checks to see if the information system generates audit records for the following events: (NOTE: This is a very long list. It may be easier to paste into a text editor for ease of use) Also, make note of any requirements that cannot be met due to operating system limitations.
</t>
  </si>
  <si>
    <t>Checks to see if the organization manages information system accounts, including establishing, activating, modifying, reviewing, disabling, and removing accounts. The organization reviews information system accounts to ensure that existing accounts are being controlled properly.</t>
  </si>
  <si>
    <t>Checks to see if the information system enforces assigned authorizations for controlling access to the system in accordance with applicable policy.</t>
  </si>
  <si>
    <t>Actual Results</t>
  </si>
  <si>
    <t>Test ID</t>
  </si>
  <si>
    <t>Test Objective</t>
  </si>
  <si>
    <t>Test Steps</t>
  </si>
  <si>
    <t>Version</t>
  </si>
  <si>
    <t>Release Date</t>
  </si>
  <si>
    <t>Summary of Changes</t>
  </si>
  <si>
    <t>Name</t>
  </si>
  <si>
    <t>First Release</t>
  </si>
  <si>
    <t>Updated warning banner language based on the IRS.gov warning banner.</t>
  </si>
  <si>
    <t>SCSEM Results Dashboard</t>
  </si>
  <si>
    <t>-</t>
  </si>
  <si>
    <t>Out-of-Scope Reason</t>
  </si>
  <si>
    <t>RA-1</t>
  </si>
  <si>
    <t>Control covered in the MOT SCSEM</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</si>
  <si>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</si>
  <si>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</si>
  <si>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</si>
  <si>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</si>
  <si>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</si>
  <si>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</si>
  <si>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</si>
  <si>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</si>
  <si>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</si>
  <si>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</si>
  <si>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</si>
  <si>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</si>
  <si>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</si>
  <si>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</si>
  <si>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</si>
  <si>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</si>
  <si>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</si>
  <si>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</si>
  <si>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</si>
  <si>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</si>
  <si>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</si>
  <si>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</si>
  <si>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</si>
  <si>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</si>
  <si>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</si>
  <si>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</si>
  <si>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</si>
  <si>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</si>
  <si>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</si>
  <si>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</si>
  <si>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</si>
  <si>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</si>
  <si>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</si>
  <si>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</si>
  <si>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</si>
  <si>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</si>
  <si>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</si>
  <si>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</si>
  <si>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</si>
  <si>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</si>
  <si>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</si>
  <si>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</si>
  <si>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</si>
  <si>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</si>
  <si>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</si>
  <si>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</si>
  <si>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</si>
  <si>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</si>
  <si>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</si>
  <si>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</si>
  <si>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</si>
  <si>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</si>
  <si>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</si>
  <si>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</si>
  <si>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</si>
  <si>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</si>
  <si>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</si>
  <si>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</si>
  <si>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</si>
  <si>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</si>
  <si>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</si>
  <si>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</si>
  <si>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</si>
  <si>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</si>
  <si>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</si>
  <si>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</si>
  <si>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</si>
  <si>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</si>
  <si>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</si>
  <si>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</si>
  <si>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</si>
  <si>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</si>
  <si>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</si>
  <si>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SI-4</t>
  </si>
  <si>
    <t>SI-5</t>
  </si>
  <si>
    <t>SI-8</t>
  </si>
  <si>
    <t>IR-1</t>
  </si>
  <si>
    <t>IR-2</t>
  </si>
  <si>
    <t>IR-3</t>
  </si>
  <si>
    <t>IR-4</t>
  </si>
  <si>
    <t>IR-5</t>
  </si>
  <si>
    <t>IR-6</t>
  </si>
  <si>
    <t>IR-7</t>
  </si>
  <si>
    <t>AT-1</t>
  </si>
  <si>
    <t>AT-3</t>
  </si>
  <si>
    <t>AT-4</t>
  </si>
  <si>
    <t>IA-1</t>
  </si>
  <si>
    <t>IA-4</t>
  </si>
  <si>
    <t>AC-1</t>
  </si>
  <si>
    <t>AC-19</t>
  </si>
  <si>
    <t>AC-20</t>
  </si>
  <si>
    <t>AU-1</t>
  </si>
  <si>
    <t>AU-7</t>
  </si>
  <si>
    <t>AU-11</t>
  </si>
  <si>
    <t>SC-1</t>
  </si>
  <si>
    <t>SC-15</t>
  </si>
  <si>
    <t>SC-17</t>
  </si>
  <si>
    <t>SC-18</t>
  </si>
  <si>
    <t>SC-19</t>
  </si>
  <si>
    <t>SC-22</t>
  </si>
  <si>
    <t>References</t>
  </si>
  <si>
    <t>IRS Publication 1075, October 2007 Revision</t>
  </si>
  <si>
    <t>Test Method (800-53)</t>
  </si>
  <si>
    <t>Interview
Examine</t>
  </si>
  <si>
    <t>Control 
ID</t>
  </si>
  <si>
    <t>AT-2</t>
  </si>
  <si>
    <t>CM-2</t>
  </si>
  <si>
    <t>CM-3</t>
  </si>
  <si>
    <t>CM-4</t>
  </si>
  <si>
    <t>CM-5</t>
  </si>
  <si>
    <t>CM-6</t>
  </si>
  <si>
    <t>CM-7</t>
  </si>
  <si>
    <t>MP-7</t>
  </si>
  <si>
    <t>SA-8</t>
  </si>
  <si>
    <t>SA-10</t>
  </si>
  <si>
    <t>SA-11</t>
  </si>
  <si>
    <t>SC-7</t>
  </si>
  <si>
    <t>SC-9</t>
  </si>
  <si>
    <t>SC-12</t>
  </si>
  <si>
    <t>SC-20</t>
  </si>
  <si>
    <t>SC-23</t>
  </si>
  <si>
    <t>SI-2</t>
  </si>
  <si>
    <t>SI-3</t>
  </si>
  <si>
    <t>SI-9</t>
  </si>
  <si>
    <t>SI-10</t>
  </si>
  <si>
    <t>SI-11</t>
  </si>
  <si>
    <t>SI-12</t>
  </si>
  <si>
    <t>First M. Last</t>
  </si>
  <si>
    <t>month d, yyyy - month d, yyyy</t>
  </si>
  <si>
    <t>City, ST</t>
  </si>
  <si>
    <t xml:space="preserve">Agency POC(s):  </t>
  </si>
  <si>
    <t>Name:</t>
  </si>
  <si>
    <t>Telephone #</t>
  </si>
  <si>
    <t>Email Address</t>
  </si>
  <si>
    <t>(###) ###-#### x#####</t>
  </si>
  <si>
    <t>First.M.Last@xx.xxx</t>
  </si>
  <si>
    <t>NIST Control</t>
  </si>
  <si>
    <t xml:space="preserve">Authenticator Management </t>
  </si>
  <si>
    <t xml:space="preserve">Account Management </t>
  </si>
  <si>
    <t xml:space="preserve">Access Enforcement </t>
  </si>
  <si>
    <t xml:space="preserve">Information Flow Enforcement </t>
  </si>
  <si>
    <t xml:space="preserve">Separation Of Duties </t>
  </si>
  <si>
    <t xml:space="preserve">Least Privilege </t>
  </si>
  <si>
    <t xml:space="preserve">Unsuccessful Login Attempts </t>
  </si>
  <si>
    <t>System Use Notification</t>
  </si>
  <si>
    <t xml:space="preserve">Session Lock </t>
  </si>
  <si>
    <t xml:space="preserve">Session Termination </t>
  </si>
  <si>
    <t xml:space="preserve">Supervision And Review – Access Control </t>
  </si>
  <si>
    <t xml:space="preserve">Permitted Actions Without Identification Or Authentication </t>
  </si>
  <si>
    <t xml:space="preserve">Remote Access </t>
  </si>
  <si>
    <t xml:space="preserve">User Identification And Authentication </t>
  </si>
  <si>
    <t>Device Identification And Authentication</t>
  </si>
  <si>
    <t xml:space="preserve">Authenticator Feedback </t>
  </si>
  <si>
    <t xml:space="preserve">Cryptographic Module Authentication </t>
  </si>
  <si>
    <t xml:space="preserve">Auditable Events </t>
  </si>
  <si>
    <t xml:space="preserve">Content Of Audit Records </t>
  </si>
  <si>
    <t xml:space="preserve">Audit Storage Capacity </t>
  </si>
  <si>
    <t>Response To Audit Processing Failures</t>
  </si>
  <si>
    <t>Audit Monitoring, Analysis, And Reporting</t>
  </si>
  <si>
    <t xml:space="preserve">Time Stamps </t>
  </si>
  <si>
    <t xml:space="preserve">Protection Of Audit Information </t>
  </si>
  <si>
    <t xml:space="preserve">Application Partitioning </t>
  </si>
  <si>
    <t xml:space="preserve">Information Remnance </t>
  </si>
  <si>
    <t>Denial Of Service Protection</t>
  </si>
  <si>
    <t>Transmission Integrity</t>
  </si>
  <si>
    <t>Network Disconnect</t>
  </si>
  <si>
    <t xml:space="preserve">Use Of Cryptography </t>
  </si>
  <si>
    <t xml:space="preserve">Session Authenticity </t>
  </si>
  <si>
    <t>Authenticator Management</t>
  </si>
  <si>
    <t>AC-2</t>
  </si>
  <si>
    <t>AC-3</t>
  </si>
  <si>
    <t>AC-4</t>
  </si>
  <si>
    <t>AC-5</t>
  </si>
  <si>
    <t>AC-6</t>
  </si>
  <si>
    <t>AC-7</t>
  </si>
  <si>
    <t>AC-8</t>
  </si>
  <si>
    <t>AC-11</t>
  </si>
  <si>
    <t>AC-12</t>
  </si>
  <si>
    <t>AC-13</t>
  </si>
  <si>
    <t>AC-14</t>
  </si>
  <si>
    <t>AC-17</t>
  </si>
  <si>
    <t>IA-2</t>
  </si>
  <si>
    <t xml:space="preserve"> IA-3</t>
  </si>
  <si>
    <t>IA-5</t>
  </si>
  <si>
    <t>IA-6</t>
  </si>
  <si>
    <t>IA-7</t>
  </si>
  <si>
    <t>AU-2</t>
  </si>
  <si>
    <t>AU-3</t>
  </si>
  <si>
    <t>AU-4</t>
  </si>
  <si>
    <t xml:space="preserve"> AU-5</t>
  </si>
  <si>
    <t xml:space="preserve"> AU-6</t>
  </si>
  <si>
    <t>AU-8</t>
  </si>
  <si>
    <t>AU-9</t>
  </si>
  <si>
    <t>SC-2</t>
  </si>
  <si>
    <t>SC-4</t>
  </si>
  <si>
    <t xml:space="preserve"> SC-5</t>
  </si>
  <si>
    <t xml:space="preserve"> SC-8
</t>
  </si>
  <si>
    <t xml:space="preserve"> SC-10</t>
  </si>
  <si>
    <t>SC-13</t>
  </si>
  <si>
    <t xml:space="preserve"> IA-5</t>
  </si>
  <si>
    <t xml:space="preserve">IA-2
</t>
  </si>
  <si>
    <t>Transmission Confidentiality</t>
  </si>
  <si>
    <t>Checks to see if the information system protects the integrity of transmitted information.</t>
  </si>
  <si>
    <t>Checks to see if the information system protects the confidentiality of transmitted information.</t>
  </si>
  <si>
    <t>Flaw Remediation</t>
  </si>
  <si>
    <t>Procedures: 
1. Interview the administrator verify the process and procedures for receiving security patches and updating vulnerable systems. 
2. Examine the system patch level and verify it is compliant with the currently released patch level by the vendor.</t>
  </si>
  <si>
    <t>A process and procedures are in place to identify patches and patch vulnerable systems.
The system patch level is compliant with the current vendor patch level.</t>
  </si>
  <si>
    <r>
      <rPr>
        <b/>
        <sz val="8"/>
        <rFont val="Arial"/>
        <family val="2"/>
      </rPr>
      <t>Updates:</t>
    </r>
    <r>
      <rPr>
        <sz val="8"/>
        <rFont val="Arial"/>
        <family val="2"/>
      </rPr>
      <t xml:space="preserve">
</t>
    </r>
    <r>
      <rPr>
        <b/>
        <sz val="8"/>
        <rFont val="Arial"/>
        <family val="2"/>
      </rPr>
      <t>-Cover:</t>
    </r>
    <r>
      <rPr>
        <sz val="8"/>
        <rFont val="Arial"/>
        <family val="2"/>
      </rPr>
      <t xml:space="preserve"> Added SCSEM disclaimer language
</t>
    </r>
    <r>
      <rPr>
        <b/>
        <sz val="8"/>
        <rFont val="Arial"/>
        <family val="2"/>
      </rPr>
      <t>-Dashboard:</t>
    </r>
    <r>
      <rPr>
        <sz val="8"/>
        <rFont val="Arial"/>
        <family val="2"/>
      </rPr>
      <t xml:space="preserve"> Added test case calculations
</t>
    </r>
    <r>
      <rPr>
        <b/>
        <sz val="8"/>
        <rFont val="Arial"/>
        <family val="2"/>
      </rPr>
      <t xml:space="preserve">-Test Cases: </t>
    </r>
    <r>
      <rPr>
        <sz val="8"/>
        <rFont val="Arial"/>
        <family val="2"/>
      </rPr>
      <t xml:space="preserve">
a. Updated NIST test case menthod on old to new test cases
b. Added test method column
</t>
    </r>
    <r>
      <rPr>
        <b/>
        <sz val="8"/>
        <rFont val="Arial"/>
        <family val="2"/>
      </rPr>
      <t>-Out of Scope Controls:</t>
    </r>
    <r>
      <rPr>
        <sz val="8"/>
        <rFont val="Arial"/>
        <family val="2"/>
      </rPr>
      <t xml:space="preserve"> Newly added worksheet to identify out of scope controls
</t>
    </r>
    <r>
      <rPr>
        <b/>
        <sz val="8"/>
        <rFont val="Arial"/>
        <family val="2"/>
      </rPr>
      <t>-Sources:</t>
    </r>
    <r>
      <rPr>
        <sz val="8"/>
        <rFont val="Arial"/>
        <family val="2"/>
      </rPr>
      <t xml:space="preserve"> Added worksheet for source documents
-</t>
    </r>
    <r>
      <rPr>
        <b/>
        <sz val="8"/>
        <rFont val="Arial"/>
        <family val="2"/>
      </rPr>
      <t xml:space="preserve">Closeout tab: </t>
    </r>
    <r>
      <rPr>
        <sz val="8"/>
        <rFont val="Arial"/>
        <family val="2"/>
      </rPr>
      <t>Added tab to populate close out document.</t>
    </r>
  </si>
  <si>
    <t>The dashboard is provided to automatically calculate test results from the Test Case tab. 
The 'Info' status is provided for use by the reviwer during test execution to indicate more information is needed to complete the test. It is not an acceptable final test status, all test cases should be Pass, Fail or N/A at the conclusion of the review.</t>
  </si>
  <si>
    <t>Pass / Fail / N/A / Info</t>
  </si>
  <si>
    <t>DIRECTIONS FOR SCSEM USE</t>
  </si>
  <si>
    <t>Ask the administrator if all user accounts are unique. Check to ensure that users cannot directly authenticate to root via su, only sudo.</t>
  </si>
  <si>
    <t>Ask the administrator if the VM environment support a RADIUS, PKI, VPN technology, or other authentication method that requires the use of extra software or hardware token for authentication. If it does support one of these systems, ask about the management of these authentication devices specifically when the device is lost/compromised or needs to be revoked or changed.</t>
  </si>
  <si>
    <t>Ask the administrator if specific hosts or devices have been determined to need to authenticate or identify themselves before a connection can be established? If so, are these hosts required to identify/authenticate by IP address, MAC Address, or via a Radius server? iSCSI devices should be required to authenticate via the CHAP protocol. Verify that this is enforced via the following command: vmware-vim-cmd hostsvc/storage/info | grep chap . This command should return chapAuthEnabled= true</t>
  </si>
  <si>
    <t>Information systems that are required to authenticate or  otherwise identify themselves are using IP, MAC, RADIUS, or other well know authentication and identification methods. iSCSI devices are required to authenticate via the CHAP protocol.</t>
  </si>
  <si>
    <t>Considering the auditing requirements in control objective AU-2, ask the administrator if there has been enough storage allocated for capturing and retaining audit logs. Note: if the server stores logs onto a dedicated syslog server, ask the administrator if that server has been allocated enough space to handle the requirements in control objective AU-2. The global settings for logging of host events is located in the /etc/logrotate.conf and individual settings for each log type (kernel, summary, warning) are located in separate files in the /etc/logrotate.d/ directory</t>
  </si>
  <si>
    <t>Interview the administrator about the use encryption when information is transferred to and from the VMware ESX server. Verify that the server-certificate verification is enabled.</t>
  </si>
  <si>
    <t>A recognized method of ensuring the integrity of transmitted data has been configured on the VM ware ESX server. Server-certificate verification has been enabled.</t>
  </si>
  <si>
    <t>The VMware deployment makes use of roles and user assignments to those roles to perform specific tasks.</t>
  </si>
  <si>
    <t>The principle of least privilege is used when creating users and groups on the VMware ESX server.</t>
  </si>
  <si>
    <t xml:space="preserve">Consecutive invalid login attempts are limited using VMware configurations for each respective service. </t>
  </si>
  <si>
    <t>Ask the administrator if session locks are enabled for VMware ESX server console access into the Guest OS. All interactive sessions should employ a method of locking a session after a period of inactivity.</t>
  </si>
  <si>
    <t>Ask the administrator if session termination is enabled for any remote access onto the VMware ESX Server via SSH or other access (VPN, etc.). All interactive sessions should employ a method of session termination after a period of inactivity</t>
  </si>
  <si>
    <t>Ask the administrator if the currently implemented password controls meets the test objective.
-Run the following command on the VMware ESX Server to verify that password complexity requirements are implemented:  
grep -i '^password[[:space:]]\+required[[:space:]]\+/lib/security/\$ISA/pam_passwdqc.so' /etc/pam.d/system-auth 
--If no results are returned, password complexity is not set and should be configured as appropriate.
- Run the following to verify that passwords should be a minimum of 8 characters: 
#!/bin/sh # Audit minimum password length setting is greater than or equal to 8 # printf "Auditing the minimum password length allowed is greater than equal to 8 characters...\n" if [ `grep -i -c "^pass_min_len" /etc/login.defs` -eq 1 ]; then if [ `grep -i "^pass_min_len" /etc/login.defs | awk '{print $2}'` -ge 8 ]; then printf "Password minimum life setting correctly configured.\n" else printf "Audit failed: minimum password length.\n" exit 1 fi else printf "Audit failed: minimum password length.\n" exit 1 fi</t>
  </si>
  <si>
    <t>Audit logs are reviewed for suspicious activity, access control changes, or other inappropriate activities and events daily are reported to the appropriate officials.</t>
  </si>
  <si>
    <t>Mark as not applicable at this time due to IRS requirements.</t>
  </si>
  <si>
    <t>N/A</t>
  </si>
  <si>
    <t>User accounts are reviewed at least annually to ensure accounts found on the VMware ESX host are necessary and that account privileges are assigned correctly. 
No accounts exist for individuals that are no longer associated with the organization.
Accounts on the server are only used for maintenance on the Guest OS.</t>
  </si>
  <si>
    <t>Ask the administrator about the deployment of the VMware environment. From this information, review how the communications between the VMware ESX server and the Guest OS are controlled.</t>
  </si>
  <si>
    <t>Center for Internet Security (CIS) Security Configuration Benchmark for Vmware ESX 3.5 Version 1.2.0 December 31, 2009</t>
  </si>
  <si>
    <t>If the ESX deployment involves several interconnected systems, access controls are in place to prevent unauthorized information flow between the Guest OS(s) and the VMware ESX server. The Guest OS is prohibited from accessing the hardware outside of the Virtualized Environment (VM) and does not access the hardware the VMware ESX server is running on.</t>
  </si>
  <si>
    <t>Access to the VMware ESX server and Guest OS should be protected by access controls. This could be by user, group or role or a more granular approach depending on the organizations requirements.
Users listed, if any, with security equal to the root user must be required for production and documented. No user functions should be able to be performed from the VMware ESX server into the Guest OS. Access to the Guest OS is restricted to administrative and maintenance functions.</t>
  </si>
  <si>
    <r>
      <t xml:space="preserve">Interview the administrator: Ask if there are measures in place to enforce a limit of consecutive invalid access attempts by a user during a specified time period. This could include delaying the login prompt or temporarily locking the account. Verify that the failed login control is enabled. 
</t>
    </r>
    <r>
      <rPr>
        <b/>
        <sz val="10"/>
        <rFont val="Arial"/>
        <family val="2"/>
      </rPr>
      <t>Option 1</t>
    </r>
    <r>
      <rPr>
        <sz val="10"/>
        <rFont val="Arial"/>
        <family val="2"/>
      </rPr>
      <t xml:space="preserve"> :grep –E 'account.*required.*pam_tally.so.*deny=3' /etc/pam.d/system-auth
 string "deny= 3" should be displayed OR
grep -i „^password[[:space:]]\+required[[:space:]]\+/lib/security/\$ISA/[[:space:]]\+retry‟ /etc/pam.d/system-auth
string "retry=3" should be displayed.
</t>
    </r>
    <r>
      <rPr>
        <b/>
        <sz val="10"/>
        <rFont val="Arial"/>
        <family val="2"/>
      </rPr>
      <t xml:space="preserve">Option 2:  </t>
    </r>
    <r>
      <rPr>
        <sz val="10"/>
        <rFont val="Arial"/>
        <family val="2"/>
      </rPr>
      <t>Review the Users and Groups tab or Permissions Tabs in the Virtual Infrastructure Client (VI)</t>
    </r>
  </si>
  <si>
    <t xml:space="preserve">Ask the administrator to demonstrate how user and group access is assigned. Find out if roles are assigned for a particular set of users and then that role/group are given only the rights that are required to perform that duty. Check to see if there are any root users. Check to see if there are user accounts which allow a VMware ESX administrator to access the Guest OS. Check the permissions of all accounts. Review the Users and Groups tab or Permissions Tabs in the Virtual Infrastructure Client (VI)
</t>
  </si>
  <si>
    <t>Ask the administrator if separate roles have been defined for specific tasks. This can be performed using additional groups in VMware ESX server where each role has assigned members that are responsible for a specific task. The SUDO utility, properly configured, could meet this control objective. -Check to see if sudo is employed for root access.
-Review the sudoers file and ensure that only those with authorized root access are listed (ESX server:cat /etc/sudoers) . Review the Users and Groups tab or Permissions Tabs in the Virtual Infrastructure Client (VI)</t>
  </si>
  <si>
    <t>Ask the administrator to show the warning banner. This banner should be used for user authentication the Guest OS as well as for authenticating to network based services such as SSH. Locations for the warning banner could include: vi /etc/issue (login warning banner), vi /etc/issue.net (network login warning banner), vi /usr/lib/vmware/hostd/docroot/index.htm (GUI-based warning banner), additional warning banners could also be located at : /etc/ssh/sshd_config</t>
  </si>
  <si>
    <t>Remote session termination is enabled.</t>
  </si>
  <si>
    <t>Audit logs at all applicable locations are reviewed for suspicious activity, access control changes, or other inappropriate activities.</t>
  </si>
  <si>
    <t>Ask the administrator where the audit logs are stored and how the organization reviews audit records (e.g., user activity logs) for inappropriate activities in accordance with organizational procedures. Also as if the organization investigates any unusual information system-related activities and periodically reviews changes to access authorizations. Finally, as if the organization reviews more frequently the activities of users with significant information system roles and responsibilities. The following logs should be reviewed for the organization-defined behavior :vmkwarning, messages, secure, and any log files in the /var/log/vmware/ directory, and guest logs stored in /vmfs/volumes/&lt;yourstoragedevice&gt; /&lt;yourguest&gt;.
Also the Events tab in VI should be reviewed.</t>
  </si>
  <si>
    <t>Ask the administrator if there are actions that can be performed without user authentication a) on the VMware ESX server, or b) from the VMware ESX server to the Guest OS deployments.</t>
  </si>
  <si>
    <t>All actions (if any) that can be performed without identification and authorization are documented. Management and administrative/ maintenance actions performed from the VMware ESX server are not performed on the guest OS (or multiple) without authentication.</t>
  </si>
  <si>
    <t>Ask the administrator if all remote access to the VM environment is monitored and checks for proper authentication occur regularly. Ensure that if remote shell login is allowed, it is only through Secure Shell (SSH) Access. Check to ensure that Direct Root SSH is disabled. If Remote Command Line Interface (RCLI) is enabled, direct SSH to the console should be disabled.
- Verify that SSHD is running: ps aux | grep /usr/sbin/sshd | grep –v grep
- Verify that the VMware ESX firewall permits inbound SSH connections: esxcfg-firewall -q sshServer (Output should be: Service sshService, if firewall permits inbound SSH connections.)
- Verify that the VMware ESX firewall prevents outbound SSH connections: esxcfg-firewall -q sshClient (Output: Service sshClient if SSH outbound connections are disabled.)</t>
  </si>
  <si>
    <t>All remote access to the VM environment is monitored and checked for unauthorized access attempts. Direct Root SSH is disabled or not allowed. Remote login should be over SSH or other secure means such as VPN. If employing SSH, firewall permits inbound SSH connections and denies outbound SSH connections. If the RCLI is utilized, direct SSH to the console should be disabled.</t>
  </si>
  <si>
    <t>All user accounts are unique, have passwords or other authentication method. Users cannot direct to root through su, a sudo user group/wheel group has been created to monitor access.</t>
  </si>
  <si>
    <t>If relevant, the management of the authentication tokens is defined, administrative policies and procedures are defined for initial authenticator distribution, for lost, compromised, or damaged authenticators, for revoking authenticators, changing default authenticators upon information system installation, and changing/ refreshing authenticators periodically. The organization is in compliance with its policies and procedures regarding authenticator management.</t>
  </si>
  <si>
    <t>Ask the administrator if passwords are obscured/hidden when they are entered at any of the VMware ESX server login prompts. This includes, but is not limited to Remote Console logins, SSH logins, RCLI, and VI logins.</t>
  </si>
  <si>
    <t>Passwords or other types of authenticator feedback are obscured/hidden from being seen by unauthorized individuals when entered at login prompts.</t>
  </si>
  <si>
    <t xml:space="preserve">Ask the administrator about the current logging implementation. Spend time looking for audit capabilities and compliance with the following requirements at the following locations for VMware ESX server (vmkwarning, messages, secure, and any log files in the /var/log/vmware/ directory, and guest logs stored in /vmfs/volumes/&lt;yourstoragedevice&gt; /&lt;yourguest&gt;, and the Events tab on the VI)
--
The audit trail shall ...
*capture all successful login and logoff attempts. 
*capture all unsuccessful login and authorization attempts.
*capture all identification and authentication attempts.
*capture all actions, connections and requests performed by privileged users (a user who, by virtue of function, and/or seniority, has been allocated powers within the computer system, which are significantly greater than those available to the majority of users.  Such persons will include, for example, the system administrator(s) and network administrator(s) who are responsible for keeping the system available and may need powers to create new user profiles as well as add to or amend the powers and access rights of existing users).
*capture all actions, connections and requests performed by privileged functions.
*capture all changes to logical access control authorities (e.g., rights, permissions).
*capture all system changes with the potential to compromise the integrity of audit policy configurations, security policy configurations and audit record generation services. 
*capture the creation, modification and deletion of user accounts and group accounts.
*capture the creation, modification and deletion of user account and group account privileges.
*capture:  i) the date of the system event; ii) the time of the system event; iii) the type of system event initiated; and iv) the user account, system account, service or process responsible for initiating the system event. 
*capture system startup and shutdown functions. 
*capture modifications to administrator account(s) and administrator group account(s) including: i) escalation of user account privileges commensurate with administrator-equivalent account(s); and  ii) adding or deleting users from the administrator group account(s).
*capture the enabling or disabling of audit report generation services. 
*capture command line changes, batch file changes and queries made to the system (e.g., operating system, application, database).
</t>
  </si>
  <si>
    <t>Ask the administrator if the appropriate organization officials are notified if any of the following occur: Software/hardware errors, failures in the audit capturing mechanisms, or audit storage capacity being reached or exceeded. Check to ensure that in the event of an error no data is thrown from the Guest OS into the following locations on the VMware ESX Server: /var/core, /home. *May need to check additional locations if software has been installed on the VMware ESX Server.*</t>
  </si>
  <si>
    <t>Ask the administrator whether any user actions can be performed from the VMware ESX server on the Guest OS.</t>
  </si>
  <si>
    <t>No user functions can be performed from the VMware ESX server, only maintenance/ administrator actions.</t>
  </si>
  <si>
    <t>Ask the administrator what specific version of VMware ESX Server is running and check against the CC list to see if it is EAL 4 complaint.  The VMware ESX server installation not compliant or if any add on software components have been installed.  Check to see if any additional software has been installed on the VMware ESX server. Run rpm-qa |sort to generate a list of items installed via the rpm function, obtain a listing of anything installed outside of rpm.</t>
  </si>
  <si>
    <t>Interview the administrator to get a good understanding of the services that are provided by the VMware ESX Server. Ask if any additional configuration was performed to protect against DoS attacks. Firewalls between the VMware ESX server and the Guest OS could alter this posture. Review port blocking mechanisms and failover configuration.</t>
  </si>
  <si>
    <t>Native or third party applications or devices have been configured to protect the VMware ESX server and the Guest OS from DoS attacks.</t>
  </si>
  <si>
    <t>Ask the administrator if VPN technologies are being used to remotely access and administer the server, TLS is used for protecting the transmission of secure data during web access/management, and if ssh is used for secure access when command line utilities are needed by the administrator. Check to see if VI and/ or the Remote Command Line Interface (RCLI) is being used. If RCLI is in use, then SSH to the console should be disabled. Ask the system administrator whether all access to the Guest OS is disabled from the VMware ESX server during VMware updates/ hypervisor maintenance is performed.</t>
  </si>
  <si>
    <t>Any service requiring security of communication sessions are being secured with the appropriate security technology. Examples are VPN, TLS, SSH. During VMware ESX server updates, the Guest OS are put into a separate enclave with no connection back to the VMware ESX server.</t>
  </si>
  <si>
    <t>Passwords are a minimum length of eight characters and a combination of alpha and numeric or special characters.</t>
  </si>
  <si>
    <t>Passwords are changed every 90 days (or sooner) for standard user accounts.</t>
  </si>
  <si>
    <t>Passwords are changed every 60 days (or sooner) for privileged user accounts.</t>
  </si>
  <si>
    <t>Users are prohibited from using their last six passwords.</t>
  </si>
  <si>
    <t>Ask the administrator if users are prohibited from changing their passwords for at least 15 days and that the minimum password age limit is 15 days after a recent password change. Check to ensure that this is enforced by the VMware ESX server for accounts on the server. 
-On the ESX server, run the following to verify minimum password retention:
#!/bin/sh # Audit password minimum life setting is greater than or equal to 15 # printf "Auditing the minimum number of days allowed between password changes is greater than or equal to 15 days...\n" if [ `grep -i -c "^pass_min_days" /etc/login.defs` -eq 1 ]; then if [ `grep -i "^pass_min_days" /etc/login.defs | awk '{print $2}'` -ge 15 ]; then printf "Audit passed: Password minimum life setting correctly configured.\n" else printf "Audit failed: Password minimum life setting.\n" exit 1 fi else printf "Audit failed: Password minimum life setting.\n" exit 1 fi</t>
  </si>
  <si>
    <t>Ask the administrator if users are prohibited from using their last six passwords. Check to ensure that this is enforced by the VMware ESX server for accounts on the server.</t>
  </si>
  <si>
    <t>Ask the administrator if passwords for privileged user accounts are changed every 60 days. Check to ensure that this is enforced by the VMware ESX Server for accounts on the server.</t>
  </si>
  <si>
    <t>Users are prohibited from changing their passwords for at least 15 days after a recent change. The VMware ESX server's minimum password age, for accounts on the server, is 15 days.</t>
  </si>
  <si>
    <t>Under reasonable and documented circumstances, privileged users can override the minimum password age limit for users.</t>
  </si>
  <si>
    <t>Ask the administrator whether the VMware ESX server prompts users to change their passwords at least 5 days before the password expires.</t>
  </si>
  <si>
    <t>The VMware ESX server prompts users to change their passwords at least 5 days before the password expires.</t>
  </si>
  <si>
    <t>Ask the administrator if the account lockout duration is permanent until an authorized administrator reinstates the user account.</t>
  </si>
  <si>
    <t>The account lockout on the VMware ESX server is permanent until an authorized administrator reinstates the user account.</t>
  </si>
  <si>
    <t>Check to ensure that the default VMware ESX vendor passwords have been changed.</t>
  </si>
  <si>
    <t>Default product passwords have been changed.</t>
  </si>
  <si>
    <t>Ask the administrator if the currently implemented password controls meets the test objective. VMware ESX utilizes the GRUB bootloader, in the default configuration this boot loader does not require a password, check to see whether this configuration has been adjusted to comply with this control. Also, check to see if the BIOS password is enabled.</t>
  </si>
  <si>
    <t>Passwords are not displayed on screen while entered.</t>
  </si>
  <si>
    <t>Ask the administrator if the system prevents passwords from being displayed on the screen as entered. Verify visually that this is true by watching a login.</t>
  </si>
  <si>
    <t>Ask the administrator if the VMware ESX server prevents the automating of passwords and check to see that there is a policy in place prohibiting this.</t>
  </si>
  <si>
    <t>Passwords are not automated.</t>
  </si>
  <si>
    <t>Ask the administrator is null passwords are prohibited. Check the /etc/shadow file to ensure that no passwords are null.</t>
  </si>
  <si>
    <t>Null passwords are prohibited.</t>
  </si>
  <si>
    <t>the VMware ESX server prevents the use of dictionary words, popular phrases, or obvious combinations of letters and numbers in passwords for accounts on the server.</t>
  </si>
  <si>
    <t>Users do no write down passwords (check under desks, in drawers, and under keyboards). If the site utilizes a password book, check that it is locked up and an access log documents when the book was removed, when returned, and who removed and returned it.</t>
  </si>
  <si>
    <t>Users do not write down their passwords. If a password book is used it is properly secured and a log is maintained to show its usage.</t>
  </si>
  <si>
    <t>Ask the administrator if the user account lockout feature disables the user account after three unsuccessful login attempts.
-On the VMware ESX Server verify that this permission is set appropriately via the following command: 
grep –E 'account.*required.*pam_tally.so.*deny=3' /etc/pam.d/system-auth (output should be deny=3) OR grep -i „^password[[:space:]]\+required[[:space:]]\+/lib/security/\$ISA/[[:space:]]\+retry‟ /etc/pam.d/system-auth (Retry=3 should be output)</t>
  </si>
  <si>
    <t>Current password controls meet the control objective. The GRUB bootloader has been modified to use a password. The BIOS settings are protected by a password.</t>
  </si>
  <si>
    <t>Ask the administrator the VMware ESX server prevents the use of dictionary words, popular phrases, or obvious combinations of letters and numbers in passwords for accounts on the server. 
To review password complexity issue the following command on the VMware ESX Server:
grep -i '^password[[:space:]]\+required[[:space:]]\+/lib/security/\$ISA/pam_passwdqc.so' /etc/pam.d/system-auth 
--If no results are returned then password complexity is not set.</t>
  </si>
  <si>
    <t>Appropriate organizational officials are notified  in the event of an audit processing failure. No data is thrown from the Guest OS onto the VMware ESX server and stored after the Guest OS is rebooted.</t>
  </si>
  <si>
    <t xml:space="preserve">The VMware ESX server version is current enough to have been written to comply with a no object reuse principle, and no additional software that would cause unintended information transfer via shared system resources has been installed. </t>
  </si>
  <si>
    <t>Ask the administrator what type of encryption capabilities are installed and configured on the VMware ESX server.</t>
  </si>
  <si>
    <t>Ask the administrator if the currently implemented password controls meets the test objective. 
-Run the following command on the VMware ESX Server to verify that the change interval is set to 90:
#!/bin/sh # Audit password maximum life setting is less than or equal to 90 # printf "Auditing the maximum number of days a password may be used is less than or equal to 90 days...\n" if [ `grep -i -c "^pass_max_days" /etc/login.defs` -eq 1 ]; then if [ `grep -i "^pass_max_days" /etc/login.defs | awk '{print $2}'` -le 90 ]; then printf "Password minimum life setting correctly configured.\n" else printf "Password minimum life setting incorrectly configured.\n" exit 1 fi else exit fi</t>
  </si>
  <si>
    <t>The VMware ESX server locks out users after three unsuccessful login attempts.</t>
  </si>
  <si>
    <t>Interview the administrator to determine what services are running on the VMware ESX server. Services such as ssh, http, mysql, and others including web-based management interfaces should be configured with a timeout value set in accordance with the organizations policy.</t>
  </si>
  <si>
    <t>Depending on the deployment model, where applicable, check the control based on the three ways to perform functions/ administer the VMware ESX Server: Remote Command Line Interface (RCLI), Virtual Infrastructure Client (VI), and SSH to the console.</t>
  </si>
  <si>
    <t>VMware ESX Server is Common Criteria certified (ISO 15408) under EAL 4.  Depending on the deployment model, where applicable, check the control based on the three ways to perform functions/ administer the VMware ESX Server: Remote Command Line Interface (RCLI), Virtual Infrastructure Client (VI), and SSH to the console.</t>
  </si>
  <si>
    <t>Review Steps</t>
  </si>
  <si>
    <t>Number of test cases</t>
  </si>
  <si>
    <t>Last test case row:</t>
  </si>
  <si>
    <t>Ask the administrator how often account as reviewed for consistency with the test objective. The administrator should be able to demonstrate that all users on the VMware ESX server are necessary and are reviewed periodically.
Check to see that the only accounts that exist on the VMware ESX server are used for maintenance on the Guest OS.
Review the Users and Groups tab or Permissions Tabs in the Virtual Infrastructure Client (VI).</t>
  </si>
  <si>
    <t>AC-21</t>
  </si>
  <si>
    <t>AC-22</t>
  </si>
  <si>
    <t>AU-13</t>
  </si>
  <si>
    <t>AU-14</t>
  </si>
  <si>
    <t>CM-9</t>
  </si>
  <si>
    <t>IA-8</t>
  </si>
  <si>
    <t>IR-8</t>
  </si>
  <si>
    <t>SA-12</t>
  </si>
  <si>
    <t>SA-13</t>
  </si>
  <si>
    <t>SA-14</t>
  </si>
  <si>
    <t>SC-16</t>
  </si>
  <si>
    <t>SC-25</t>
  </si>
  <si>
    <t>SC-26</t>
  </si>
  <si>
    <t>SC-27</t>
  </si>
  <si>
    <t>SC-29</t>
  </si>
  <si>
    <t>SC-30</t>
  </si>
  <si>
    <t>SC-31</t>
  </si>
  <si>
    <t>SC-32</t>
  </si>
  <si>
    <t>SC-33</t>
  </si>
  <si>
    <t>SC-34</t>
  </si>
  <si>
    <t>SI-7</t>
  </si>
  <si>
    <t>SI-13</t>
  </si>
  <si>
    <t>PM-1</t>
  </si>
  <si>
    <t>PM-2</t>
  </si>
  <si>
    <t>PM-3</t>
  </si>
  <si>
    <t>PM-4</t>
  </si>
  <si>
    <t>PM-5</t>
  </si>
  <si>
    <t>PM-6</t>
  </si>
  <si>
    <t>PM-7</t>
  </si>
  <si>
    <t>PM-8</t>
  </si>
  <si>
    <t>PM-9</t>
  </si>
  <si>
    <t>PM-10</t>
  </si>
  <si>
    <t>PM-11</t>
  </si>
  <si>
    <t>SC-28</t>
  </si>
  <si>
    <t>Checks to see if the information system displays an approved, system use notification message before granting system access informing potential users.</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</si>
  <si>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</si>
  <si>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Booz Allen Hamilton</t>
  </si>
  <si>
    <t>Updates based on NIST 800-53 rev 3 release</t>
  </si>
  <si>
    <t>NIST Special Publication 800-53, Recommended Security Controls for Federal Information Systems, Revision 3</t>
  </si>
  <si>
    <t xml:space="preserve">A recognized method of ensuring the confidentiality of transmitted data has been configured on the VMware ESX server. Server-certificate verification has been enabled. The service console and virtual machine are on their own network segment/ VLAN. The vSwitch policies are set as necessary and the firewall is configured properly.
</t>
  </si>
  <si>
    <t>Updated based on DISA STIG, edited SC-9, the Purpose tab under "Review Steps g.", and add a "Firewall Configuration" tab.
Updated for new Publication 1075</t>
  </si>
  <si>
    <t>Interview the administrator about the use encryption when information is transferred to and from the VMware ESX server. Verify that the server-certificate verification is enabled.
Review the hardware configuration on the ESX server and the Guest OS. Check to verify that the service console and the virtual machine are on their own network segment or VLAN. 
Examine the vSwitch policies, check to ensure that Promiscuous Mode, MAC Address Change, and Forged Transmits are set to "Reject".
Review the firewall settings between the service console and the network, check them against the table on the "Firewall Settings" tab.</t>
  </si>
  <si>
    <t>This SCSEM is used by the IRS Office of Safeguards to evaluate compliance with IRS Publication 1075 for agencies that have implemented virtual systems that receive, store, process and transmit FTI in a virtual machine environment. This SCSEM focuses on evaluating the physical platform system (VMware ESX server) that hosts the virtual systems. It is used in complement with other existing platform operating system and application SCSEMs for the operating systems and applications that the virtual machine systems utilize.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</si>
  <si>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 xml:space="preserve">Executing a review of a VMware virtualized environment is comprised of steps in addition to completing the test cases in this SCSEM.  Reviewers conducting the review should follow the steps listed below to ensure a comprehensive review of the virtual environment:  
a.  Confer with the VMware administrator. Identify all physical platforms which make up the architecture of the virtual environment (ESX Server, VirtualCenter platform, hosting platforms).  
b. Identify all virtual machines that receive, store, process, or transmit FTI, and the operating systems and applications that are used on those virtual machines.
c.  Draw a simplified schematic which describes the architecture of the VMware virtual environment (see Architecture tab for an example).
d.  Complete the Virtual Environments Test Cases, documenting the results using this SCSEM.
e.  If the VMware version is v.3 (or earlier), complete a Unix SCSEM review of the ESX server OS using the UNIX-Linux SCSEM.  If the VMware version is v.3i or later, the ESX installed is the Hypervisor. If so, skip this step.
f.  If the VMware instance (with the exception of the hosted systems) resides on multiple platforms (for example, if VirtualCenter is installed), run the appropriate operating system technology SCSEM (Windows, Unix, etc.) for each component platform.
g.  Complete the appropriate operating system technology SCSEM (Windows, Unix, etc.) for each identified hosted virtual system that receives, processes, stores or transmits FTI.  If the agency is hosting multiple virtual systems that are similar in configuration, they can be "type reviewed" by completing the technology SCSEM on the template system if available, or on a selected virtual system.
When reviewing the Guest OS look for VMware specific plug-in such as VMchat, VMftp and any other communication functionality which may leave the Guest OS open to attack. Be sure to ask if the administrator can drag-and-drop or transfer files between Guest OSs
</t>
  </si>
  <si>
    <t>Ask the administrator under what conditions privileged users can override the minimum password age limit.</t>
  </si>
  <si>
    <t>Checks to ensure the  system is current with vendor released security patches.</t>
  </si>
  <si>
    <t xml:space="preserve">Ask the administrator to show how strong cryptography is used for authentication. This includes, sshv2, tls, and 128-bit key lengths. Old/weak ciphers or authentication such as sshv1, or ssl &lt;=3, or account password hashes that are not hashed using a current standard hashing algorithm, blf, md5, sha, etc.
</t>
  </si>
  <si>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</si>
  <si>
    <t>System Hostname:</t>
  </si>
  <si>
    <r>
      <rPr>
        <sz val="20"/>
        <color indexed="9"/>
        <rFont val="Arial"/>
        <family val="2"/>
      </rPr>
      <t>Safeguard Computer Security Evaluation Matrix (SCSEM) 
VMware ESX
Release IV</t>
    </r>
    <r>
      <rPr>
        <sz val="10"/>
        <color indexed="9"/>
        <rFont val="Arial"/>
        <family val="2"/>
      </rPr>
      <t xml:space="preserve">
July 30, 2010
Version 0.6</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</si>
</sst>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name val="Arial"/>
      <family val="0"/>
    </font>
    <font>
      <sz val="11"/>
      <color indexed="8"/>
      <name val="Calibri"/>
      <family val="2"/>
    </font>
    <font>
      <sz val="8"/>
      <name val="Arial"/>
      <family val="2"/>
    </font>
    <font>
      <b/>
      <sz val="10"/>
      <color indexed="9"/>
      <name val="Arial Narrow"/>
      <family val="2"/>
    </font>
    <font>
      <u val="single"/>
      <sz val="10"/>
      <color indexed="12"/>
      <name val="Arial"/>
      <family val="2"/>
    </font>
    <font>
      <b/>
      <sz val="10"/>
      <color indexed="9"/>
      <name val="Arial"/>
      <family val="2"/>
    </font>
    <font>
      <b/>
      <sz val="10"/>
      <name val="Arial"/>
      <family val="2"/>
    </font>
    <font>
      <i/>
      <sz val="10"/>
      <name val="Arial"/>
      <family val="2"/>
    </font>
    <font>
      <b/>
      <sz val="11"/>
      <color indexed="9"/>
      <name val="Arial"/>
      <family val="2"/>
    </font>
    <font>
      <sz val="11"/>
      <name val="Arial"/>
      <family val="2"/>
    </font>
    <font>
      <b/>
      <sz val="11"/>
      <name val="Arial"/>
      <family val="2"/>
    </font>
    <font>
      <b/>
      <i/>
      <sz val="10"/>
      <name val="Arial"/>
      <family val="2"/>
    </font>
    <font>
      <b/>
      <sz val="8"/>
      <name val="Arial"/>
      <family val="2"/>
    </font>
    <font>
      <b/>
      <i/>
      <sz val="8"/>
      <name val="Arial"/>
      <family val="2"/>
    </font>
    <font>
      <b/>
      <sz val="12"/>
      <name val="Arial"/>
      <family val="2"/>
    </font>
    <font>
      <sz val="10"/>
      <color indexed="9"/>
      <name val="Arial"/>
      <family val="2"/>
    </font>
    <font>
      <sz val="2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6"/>
      <name val="Calibri"/>
      <family val="0"/>
    </font>
    <font>
      <b/>
      <sz val="54"/>
      <color indexed="10"/>
      <name val="Calibri"/>
      <family val="0"/>
    </font>
    <font>
      <b/>
      <sz val="24"/>
      <name val="Calibri"/>
      <family val="0"/>
    </font>
    <font>
      <b/>
      <sz val="18"/>
      <name val="Calibri"/>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border>
    <border>
      <left style="thin">
        <color theme="0"/>
      </left>
      <right style="thin">
        <color theme="0"/>
      </right>
      <top style="thin">
        <color theme="0"/>
      </top>
      <bottom style="thin">
        <color theme="0"/>
      </bottom>
    </border>
    <border>
      <left style="medium"/>
      <right style="medium"/>
      <top style="medium"/>
      <bottom style="medium"/>
    </border>
    <border>
      <left/>
      <right style="thin">
        <color theme="0"/>
      </right>
      <top style="thin">
        <color theme="0"/>
      </top>
      <bottom style="thin">
        <color theme="0"/>
      </bottom>
    </border>
    <border>
      <left style="thin">
        <color theme="0"/>
      </left>
      <right style="thin">
        <color theme="0"/>
      </right>
      <top/>
      <bottom style="thin">
        <color theme="0"/>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ck"/>
      <right style="thick"/>
      <top style="thick"/>
      <bottom style="thick"/>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1">
    <xf numFmtId="0" fontId="0" fillId="0" borderId="0" xfId="0" applyAlignment="1">
      <alignment/>
    </xf>
    <xf numFmtId="0" fontId="5"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9" fillId="34" borderId="0" xfId="0" applyFont="1" applyFill="1" applyBorder="1" applyAlignment="1">
      <alignment/>
    </xf>
    <xf numFmtId="0" fontId="9" fillId="34" borderId="0" xfId="0" applyFont="1" applyFill="1" applyBorder="1" applyAlignment="1">
      <alignment horizontal="center"/>
    </xf>
    <xf numFmtId="0" fontId="9" fillId="34" borderId="0" xfId="0" applyFont="1" applyFill="1" applyBorder="1" applyAlignment="1">
      <alignment vertical="center"/>
    </xf>
    <xf numFmtId="0" fontId="9" fillId="34" borderId="0" xfId="0" applyFont="1" applyFill="1" applyBorder="1" applyAlignment="1">
      <alignment/>
    </xf>
    <xf numFmtId="0" fontId="9" fillId="34" borderId="0" xfId="0" applyFont="1" applyFill="1" applyBorder="1" applyAlignment="1">
      <alignment horizontal="center" wrapText="1"/>
    </xf>
    <xf numFmtId="0" fontId="10" fillId="34" borderId="0" xfId="0" applyFont="1" applyFill="1" applyBorder="1" applyAlignment="1">
      <alignment horizontal="left" wrapText="1"/>
    </xf>
    <xf numFmtId="0" fontId="10" fillId="34" borderId="0" xfId="0" applyFont="1" applyFill="1" applyBorder="1" applyAlignment="1">
      <alignment horizontal="left"/>
    </xf>
    <xf numFmtId="0" fontId="9" fillId="34" borderId="1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5" borderId="11" xfId="0" applyFont="1" applyFill="1" applyBorder="1" applyAlignment="1">
      <alignment horizontal="center" vertical="center" textRotation="90" wrapText="1"/>
    </xf>
    <xf numFmtId="0" fontId="10" fillId="35" borderId="10" xfId="0"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34" borderId="10" xfId="0" applyFont="1" applyFill="1" applyBorder="1" applyAlignment="1">
      <alignment horizontal="left" vertical="center" wrapText="1"/>
    </xf>
    <xf numFmtId="49" fontId="5" fillId="33"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35" borderId="10" xfId="0" applyFont="1" applyFill="1" applyBorder="1" applyAlignment="1">
      <alignment horizontal="center"/>
    </xf>
    <xf numFmtId="0" fontId="2" fillId="0" borderId="10" xfId="0" applyFont="1" applyBorder="1" applyAlignment="1">
      <alignment/>
    </xf>
    <xf numFmtId="14"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12" fillId="0" borderId="10" xfId="0" applyFont="1" applyBorder="1" applyAlignment="1">
      <alignment vertical="top" wrapText="1"/>
    </xf>
    <xf numFmtId="0" fontId="0" fillId="0" borderId="12" xfId="0" applyFill="1" applyBorder="1" applyAlignment="1">
      <alignment horizontal="center" vertical="top" wrapText="1"/>
    </xf>
    <xf numFmtId="164" fontId="0" fillId="0" borderId="0" xfId="0" applyNumberFormat="1" applyFill="1" applyBorder="1" applyAlignment="1">
      <alignment horizontal="center" vertical="top" wrapText="1"/>
    </xf>
    <xf numFmtId="0" fontId="0" fillId="0" borderId="0" xfId="0" applyFill="1" applyBorder="1" applyAlignment="1">
      <alignment horizontal="left" wrapText="1"/>
    </xf>
    <xf numFmtId="0" fontId="0" fillId="0" borderId="13" xfId="0" applyBorder="1" applyAlignment="1">
      <alignment/>
    </xf>
    <xf numFmtId="0" fontId="0" fillId="0" borderId="14" xfId="0" applyFill="1" applyBorder="1" applyAlignment="1">
      <alignment horizontal="center" vertical="top" wrapText="1"/>
    </xf>
    <xf numFmtId="164" fontId="0" fillId="0" borderId="14" xfId="0" applyNumberFormat="1" applyFill="1" applyBorder="1" applyAlignment="1">
      <alignment horizontal="center" vertical="top" wrapText="1"/>
    </xf>
    <xf numFmtId="0" fontId="11" fillId="36" borderId="14" xfId="0" applyFont="1" applyFill="1" applyBorder="1" applyAlignment="1">
      <alignment horizontal="center" vertical="top" wrapText="1"/>
    </xf>
    <xf numFmtId="0" fontId="0" fillId="0" borderId="14" xfId="0" applyFill="1" applyBorder="1" applyAlignment="1">
      <alignment horizontal="center"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top" wrapText="1"/>
    </xf>
    <xf numFmtId="0" fontId="2" fillId="0" borderId="10" xfId="0" applyFont="1" applyBorder="1" applyAlignment="1">
      <alignment/>
    </xf>
    <xf numFmtId="14" fontId="2" fillId="0" borderId="10" xfId="0" applyNumberFormat="1" applyFont="1" applyBorder="1" applyAlignment="1">
      <alignment/>
    </xf>
    <xf numFmtId="0" fontId="0" fillId="0" borderId="15" xfId="0" applyBorder="1" applyAlignment="1">
      <alignment/>
    </xf>
    <xf numFmtId="0" fontId="0" fillId="0" borderId="16" xfId="0" applyBorder="1" applyAlignment="1">
      <alignment/>
    </xf>
    <xf numFmtId="0" fontId="55" fillId="37" borderId="10" xfId="0" applyFont="1" applyFill="1" applyBorder="1" applyAlignment="1">
      <alignment horizontal="center"/>
    </xf>
    <xf numFmtId="0" fontId="0" fillId="38" borderId="10" xfId="0" applyFill="1" applyBorder="1" applyAlignment="1">
      <alignment/>
    </xf>
    <xf numFmtId="0" fontId="0" fillId="0" borderId="10" xfId="0" applyBorder="1" applyAlignment="1">
      <alignment/>
    </xf>
    <xf numFmtId="0" fontId="0" fillId="39" borderId="10" xfId="0" applyFill="1" applyBorder="1" applyAlignment="1">
      <alignment/>
    </xf>
    <xf numFmtId="0" fontId="0" fillId="0" borderId="10" xfId="0" applyFont="1" applyFill="1" applyBorder="1" applyAlignment="1">
      <alignment horizontal="center" vertical="top" wrapText="1"/>
    </xf>
    <xf numFmtId="0" fontId="6" fillId="39" borderId="10" xfId="56" applyFont="1" applyFill="1" applyBorder="1" applyAlignment="1">
      <alignment horizontal="center" vertical="center" wrapText="1"/>
      <protection/>
    </xf>
    <xf numFmtId="0" fontId="6" fillId="39" borderId="10" xfId="56"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56" applyBorder="1" applyAlignment="1">
      <alignment vertical="center"/>
      <protection/>
    </xf>
    <xf numFmtId="0" fontId="0" fillId="40" borderId="10" xfId="56" applyFont="1" applyFill="1" applyBorder="1" applyAlignment="1">
      <alignment horizontal="center" vertical="center" wrapText="1"/>
      <protection/>
    </xf>
    <xf numFmtId="0" fontId="0" fillId="40" borderId="10" xfId="56" applyFont="1" applyFill="1" applyBorder="1" applyAlignment="1">
      <alignment vertical="center"/>
      <protection/>
    </xf>
    <xf numFmtId="0" fontId="0" fillId="0" borderId="17" xfId="0" applyFont="1" applyFill="1" applyBorder="1" applyAlignment="1">
      <alignment horizontal="center" vertical="center" wrapText="1"/>
    </xf>
    <xf numFmtId="0" fontId="0" fillId="34" borderId="10" xfId="0" applyFont="1" applyFill="1" applyBorder="1" applyAlignment="1">
      <alignment/>
    </xf>
    <xf numFmtId="0" fontId="0" fillId="34" borderId="10" xfId="0" applyFont="1" applyFill="1" applyBorder="1" applyAlignment="1">
      <alignment horizontal="center" vertical="top" wrapText="1"/>
    </xf>
    <xf numFmtId="0" fontId="4" fillId="0" borderId="0" xfId="52" applyFont="1" applyAlignment="1" applyProtection="1">
      <alignment/>
      <protection/>
    </xf>
    <xf numFmtId="0" fontId="5" fillId="41" borderId="14" xfId="0" applyFont="1" applyFill="1" applyBorder="1" applyAlignment="1">
      <alignment horizontal="center" vertical="top" wrapText="1"/>
    </xf>
    <xf numFmtId="0" fontId="5" fillId="41" borderId="14" xfId="0" applyFont="1" applyFill="1" applyBorder="1" applyAlignment="1">
      <alignment horizontal="center" wrapText="1"/>
    </xf>
    <xf numFmtId="0" fontId="0" fillId="42" borderId="18" xfId="0" applyFill="1" applyBorder="1" applyAlignment="1">
      <alignment/>
    </xf>
    <xf numFmtId="0" fontId="0" fillId="42" borderId="19" xfId="0" applyFill="1" applyBorder="1" applyAlignment="1">
      <alignment/>
    </xf>
    <xf numFmtId="0" fontId="0" fillId="42" borderId="20" xfId="0" applyFill="1" applyBorder="1" applyAlignment="1">
      <alignment/>
    </xf>
    <xf numFmtId="0" fontId="0" fillId="40" borderId="10" xfId="0" applyFill="1" applyBorder="1" applyAlignment="1">
      <alignment horizontal="center" vertical="top" wrapText="1"/>
    </xf>
    <xf numFmtId="0" fontId="0" fillId="40" borderId="10" xfId="0" applyFont="1" applyFill="1" applyBorder="1" applyAlignment="1">
      <alignment horizontal="left" vertical="top" wrapText="1"/>
    </xf>
    <xf numFmtId="0" fontId="0" fillId="40" borderId="10" xfId="0" applyFill="1" applyBorder="1" applyAlignment="1">
      <alignment horizontal="left" vertical="top" wrapText="1"/>
    </xf>
    <xf numFmtId="0" fontId="0" fillId="40" borderId="10" xfId="0" applyFont="1" applyFill="1" applyBorder="1" applyAlignment="1">
      <alignment horizontal="left" vertical="top" wrapText="1"/>
    </xf>
    <xf numFmtId="0" fontId="0" fillId="40" borderId="10" xfId="0" applyFont="1" applyFill="1" applyBorder="1" applyAlignment="1">
      <alignment horizontal="center" vertical="top" wrapText="1"/>
    </xf>
    <xf numFmtId="0" fontId="0" fillId="40" borderId="10" xfId="0" applyFont="1" applyFill="1" applyBorder="1" applyAlignment="1">
      <alignment vertical="top" wrapText="1"/>
    </xf>
    <xf numFmtId="0" fontId="0" fillId="40" borderId="10" xfId="0" applyNumberFormat="1" applyFont="1" applyFill="1" applyBorder="1" applyAlignment="1" applyProtection="1">
      <alignment horizontal="center" vertical="top" wrapText="1"/>
      <protection locked="0"/>
    </xf>
    <xf numFmtId="0" fontId="0" fillId="40" borderId="10" xfId="0" applyFont="1" applyFill="1" applyBorder="1" applyAlignment="1">
      <alignment vertical="top" wrapText="1"/>
    </xf>
    <xf numFmtId="0" fontId="0" fillId="0" borderId="10" xfId="0" applyBorder="1" applyAlignment="1">
      <alignment wrapText="1"/>
    </xf>
    <xf numFmtId="0" fontId="0" fillId="0" borderId="10" xfId="0" applyFont="1" applyFill="1" applyBorder="1" applyAlignment="1">
      <alignment horizontal="left" vertical="top" wrapText="1"/>
    </xf>
    <xf numFmtId="0" fontId="0" fillId="0" borderId="21" xfId="0" applyFill="1" applyBorder="1" applyAlignment="1">
      <alignment horizontal="center" wrapText="1"/>
    </xf>
    <xf numFmtId="0" fontId="0" fillId="0" borderId="10" xfId="56" applyFont="1" applyBorder="1" applyAlignment="1">
      <alignment vertical="center"/>
      <protection/>
    </xf>
    <xf numFmtId="0" fontId="0" fillId="0" borderId="0" xfId="57">
      <alignment/>
      <protection/>
    </xf>
    <xf numFmtId="0" fontId="0" fillId="37" borderId="0" xfId="57" applyFill="1">
      <alignment/>
      <protection/>
    </xf>
    <xf numFmtId="0" fontId="6" fillId="0" borderId="0" xfId="57" applyFont="1">
      <alignment/>
      <protection/>
    </xf>
    <xf numFmtId="0" fontId="7" fillId="0" borderId="0" xfId="57" applyFont="1">
      <alignment/>
      <protection/>
    </xf>
    <xf numFmtId="0" fontId="11" fillId="0" borderId="0" xfId="57" applyFont="1">
      <alignment/>
      <protection/>
    </xf>
    <xf numFmtId="0" fontId="56" fillId="37" borderId="0" xfId="57" applyFont="1" applyFill="1" applyAlignment="1">
      <alignment horizontal="center" wrapText="1"/>
      <protection/>
    </xf>
    <xf numFmtId="0" fontId="56" fillId="37" borderId="0" xfId="57" applyFont="1" applyFill="1" applyAlignment="1">
      <alignment horizontal="center"/>
      <protection/>
    </xf>
    <xf numFmtId="0" fontId="6" fillId="0" borderId="0" xfId="57" applyFont="1" applyAlignment="1">
      <alignment wrapText="1"/>
      <protection/>
    </xf>
    <xf numFmtId="0" fontId="6" fillId="38" borderId="18" xfId="0" applyFont="1" applyFill="1" applyBorder="1" applyAlignment="1">
      <alignment horizontal="center"/>
    </xf>
    <xf numFmtId="0" fontId="6" fillId="38" borderId="19" xfId="0" applyFont="1" applyFill="1" applyBorder="1" applyAlignment="1">
      <alignment horizontal="center"/>
    </xf>
    <xf numFmtId="0" fontId="6" fillId="38" borderId="20" xfId="0" applyFont="1" applyFill="1" applyBorder="1" applyAlignment="1">
      <alignment horizont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14" fillId="38" borderId="22" xfId="0" applyFont="1" applyFill="1" applyBorder="1" applyAlignment="1">
      <alignment horizontal="center"/>
    </xf>
    <xf numFmtId="0" fontId="14" fillId="38" borderId="23" xfId="0" applyFont="1" applyFill="1" applyBorder="1" applyAlignment="1">
      <alignment horizontal="center"/>
    </xf>
    <xf numFmtId="0" fontId="14" fillId="38" borderId="24" xfId="0" applyFont="1" applyFill="1" applyBorder="1" applyAlignment="1">
      <alignment horizontal="center"/>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8" fillId="33" borderId="0" xfId="0" applyFont="1" applyFill="1" applyBorder="1" applyAlignment="1">
      <alignment horizontal="center"/>
    </xf>
    <xf numFmtId="0" fontId="10" fillId="34" borderId="0" xfId="0" applyFont="1" applyFill="1" applyBorder="1" applyAlignment="1">
      <alignment horizontal="left" wrapText="1"/>
    </xf>
    <xf numFmtId="0" fontId="10" fillId="34" borderId="0" xfId="0" applyFont="1" applyFill="1" applyBorder="1" applyAlignment="1">
      <alignment horizontal="left"/>
    </xf>
    <xf numFmtId="0" fontId="10" fillId="35" borderId="18" xfId="0" applyFont="1" applyFill="1" applyBorder="1" applyAlignment="1">
      <alignment horizontal="center" vertical="center" wrapText="1"/>
    </xf>
    <xf numFmtId="0" fontId="10" fillId="35" borderId="2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17">
    <dxf>
      <font>
        <b/>
        <i/>
      </font>
      <fill>
        <patternFill>
          <bgColor indexed="43"/>
        </patternFill>
      </fill>
    </dxf>
    <dxf>
      <font>
        <b/>
        <i/>
      </font>
      <fill>
        <patternFill>
          <bgColor indexed="10"/>
        </patternFill>
      </fill>
    </dxf>
    <dxf>
      <font>
        <b/>
        <i/>
      </font>
      <fill>
        <patternFill>
          <bgColor indexed="50"/>
        </patternFill>
      </fill>
    </dxf>
    <dxf>
      <fill>
        <patternFill>
          <bgColor indexed="43"/>
        </patternFill>
      </fill>
    </dxf>
    <dxf>
      <fill>
        <patternFill>
          <bgColor indexed="10"/>
        </patternFill>
      </fill>
    </dxf>
    <dxf>
      <fill>
        <patternFill>
          <bgColor indexed="50"/>
        </patternFill>
      </fill>
    </dxf>
    <dxf>
      <font>
        <b/>
        <i val="0"/>
        <color auto="1"/>
      </font>
      <fill>
        <patternFill>
          <bgColor rgb="FFFF3300"/>
        </patternFill>
      </fill>
    </dxf>
    <dxf>
      <font>
        <b/>
        <i val="0"/>
        <color auto="1"/>
      </font>
      <fill>
        <patternFill>
          <bgColor rgb="FFFF330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23</xdr:row>
      <xdr:rowOff>95250</xdr:rowOff>
    </xdr:from>
    <xdr:to>
      <xdr:col>9</xdr:col>
      <xdr:colOff>1133475</xdr:colOff>
      <xdr:row>23</xdr:row>
      <xdr:rowOff>142875</xdr:rowOff>
    </xdr:to>
    <xdr:grpSp>
      <xdr:nvGrpSpPr>
        <xdr:cNvPr id="1" name="Group 2" descr="Horizontal Rule"/>
        <xdr:cNvGrpSpPr>
          <a:grpSpLocks/>
        </xdr:cNvGrpSpPr>
      </xdr:nvGrpSpPr>
      <xdr:grpSpPr>
        <a:xfrm>
          <a:off x="914400" y="4314825"/>
          <a:ext cx="54673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2</xdr:row>
      <xdr:rowOff>0</xdr:rowOff>
    </xdr:from>
    <xdr:to>
      <xdr:col>4</xdr:col>
      <xdr:colOff>523875</xdr:colOff>
      <xdr:row>16</xdr:row>
      <xdr:rowOff>19050</xdr:rowOff>
    </xdr:to>
    <xdr:pic>
      <xdr:nvPicPr>
        <xdr:cNvPr id="1" name="Picture 13"/>
        <xdr:cNvPicPr preferRelativeResize="1">
          <a:picLocks noChangeAspect="1"/>
        </xdr:cNvPicPr>
      </xdr:nvPicPr>
      <xdr:blipFill>
        <a:blip r:embed="rId1"/>
        <a:stretch>
          <a:fillRect/>
        </a:stretch>
      </xdr:blipFill>
      <xdr:spPr>
        <a:xfrm>
          <a:off x="542925" y="323850"/>
          <a:ext cx="2419350" cy="2286000"/>
        </a:xfrm>
        <a:prstGeom prst="rect">
          <a:avLst/>
        </a:prstGeom>
        <a:noFill/>
        <a:ln w="1" cmpd="sng">
          <a:noFill/>
        </a:ln>
      </xdr:spPr>
    </xdr:pic>
    <xdr:clientData/>
  </xdr:twoCellAnchor>
  <xdr:twoCellAnchor>
    <xdr:from>
      <xdr:col>6</xdr:col>
      <xdr:colOff>133350</xdr:colOff>
      <xdr:row>1</xdr:row>
      <xdr:rowOff>104775</xdr:rowOff>
    </xdr:from>
    <xdr:to>
      <xdr:col>20</xdr:col>
      <xdr:colOff>590550</xdr:colOff>
      <xdr:row>39</xdr:row>
      <xdr:rowOff>123825</xdr:rowOff>
    </xdr:to>
    <xdr:sp>
      <xdr:nvSpPr>
        <xdr:cNvPr id="2" name="Rounded Rectangle 13" descr="Typical Virtual Architecture&#10;"/>
        <xdr:cNvSpPr>
          <a:spLocks/>
        </xdr:cNvSpPr>
      </xdr:nvSpPr>
      <xdr:spPr>
        <a:xfrm>
          <a:off x="3790950" y="266700"/>
          <a:ext cx="8991600" cy="6172200"/>
        </a:xfrm>
        <a:prstGeom prst="roundRect">
          <a:avLst/>
        </a:pr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14</xdr:row>
      <xdr:rowOff>114300</xdr:rowOff>
    </xdr:from>
    <xdr:to>
      <xdr:col>17</xdr:col>
      <xdr:colOff>133350</xdr:colOff>
      <xdr:row>19</xdr:row>
      <xdr:rowOff>9525</xdr:rowOff>
    </xdr:to>
    <xdr:sp>
      <xdr:nvSpPr>
        <xdr:cNvPr id="3" name="Title 1" descr="Typical Virtual Architecture&#10;"/>
        <xdr:cNvSpPr>
          <a:spLocks/>
        </xdr:cNvSpPr>
      </xdr:nvSpPr>
      <xdr:spPr>
        <a:xfrm>
          <a:off x="5924550" y="2381250"/>
          <a:ext cx="4572000" cy="7048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t>Guest OS</a:t>
          </a:r>
        </a:p>
      </xdr:txBody>
    </xdr:sp>
    <xdr:clientData/>
  </xdr:twoCellAnchor>
  <xdr:twoCellAnchor>
    <xdr:from>
      <xdr:col>9</xdr:col>
      <xdr:colOff>438150</xdr:colOff>
      <xdr:row>20</xdr:row>
      <xdr:rowOff>76200</xdr:rowOff>
    </xdr:from>
    <xdr:to>
      <xdr:col>17</xdr:col>
      <xdr:colOff>123825</xdr:colOff>
      <xdr:row>25</xdr:row>
      <xdr:rowOff>28575</xdr:rowOff>
    </xdr:to>
    <xdr:sp>
      <xdr:nvSpPr>
        <xdr:cNvPr id="4" name="Title 1" descr="Typical Virtual Architecture&#10;"/>
        <xdr:cNvSpPr txBox="1">
          <a:spLocks noChangeArrowheads="1"/>
        </xdr:cNvSpPr>
      </xdr:nvSpPr>
      <xdr:spPr>
        <a:xfrm>
          <a:off x="5924550" y="3314700"/>
          <a:ext cx="4562475" cy="762000"/>
        </a:xfrm>
        <a:prstGeom prst="rect">
          <a:avLst/>
        </a:prstGeom>
        <a:solidFill>
          <a:srgbClr val="B3A2C7"/>
        </a:solidFill>
        <a:ln w="9525" cmpd="sng">
          <a:solidFill>
            <a:srgbClr val="000000"/>
          </a:solidFill>
          <a:headEnd type="none"/>
          <a:tailEnd type="none"/>
        </a:ln>
      </xdr:spPr>
      <xdr:txBody>
        <a:bodyPr vertOverflow="clip" wrap="square" anchor="ctr"/>
        <a:p>
          <a:pPr algn="ctr">
            <a:defRPr/>
          </a:pPr>
          <a:r>
            <a:rPr lang="en-US" cap="none" sz="2600" b="1" i="0" u="none" baseline="0"/>
            <a:t>Virtual Machine</a:t>
          </a:r>
        </a:p>
      </xdr:txBody>
    </xdr:sp>
    <xdr:clientData/>
  </xdr:twoCellAnchor>
  <xdr:twoCellAnchor>
    <xdr:from>
      <xdr:col>9</xdr:col>
      <xdr:colOff>438150</xdr:colOff>
      <xdr:row>26</xdr:row>
      <xdr:rowOff>152400</xdr:rowOff>
    </xdr:from>
    <xdr:to>
      <xdr:col>17</xdr:col>
      <xdr:colOff>133350</xdr:colOff>
      <xdr:row>31</xdr:row>
      <xdr:rowOff>123825</xdr:rowOff>
    </xdr:to>
    <xdr:sp>
      <xdr:nvSpPr>
        <xdr:cNvPr id="5" name="Title 1" descr="Typical Virtual Architecture&#10;"/>
        <xdr:cNvSpPr txBox="1">
          <a:spLocks noChangeArrowheads="1"/>
        </xdr:cNvSpPr>
      </xdr:nvSpPr>
      <xdr:spPr>
        <a:xfrm>
          <a:off x="5924550" y="4362450"/>
          <a:ext cx="4572000" cy="781050"/>
        </a:xfrm>
        <a:prstGeom prst="rect">
          <a:avLst/>
        </a:prstGeom>
        <a:solidFill>
          <a:srgbClr val="8EB4E3"/>
        </a:solidFill>
        <a:ln w="9525" cmpd="sng">
          <a:solidFill>
            <a:srgbClr val="000000"/>
          </a:solidFill>
          <a:headEnd type="none"/>
          <a:tailEnd type="none"/>
        </a:ln>
      </xdr:spPr>
      <xdr:txBody>
        <a:bodyPr vertOverflow="clip" wrap="square" anchor="ctr"/>
        <a:p>
          <a:pPr algn="ctr">
            <a:defRPr/>
          </a:pPr>
          <a:r>
            <a:rPr lang="en-US" cap="none" sz="2600" b="1" i="0" u="none" baseline="0"/>
            <a:t>Virtualization Software</a:t>
          </a:r>
        </a:p>
      </xdr:txBody>
    </xdr:sp>
    <xdr:clientData/>
  </xdr:twoCellAnchor>
  <xdr:twoCellAnchor>
    <xdr:from>
      <xdr:col>9</xdr:col>
      <xdr:colOff>438150</xdr:colOff>
      <xdr:row>33</xdr:row>
      <xdr:rowOff>28575</xdr:rowOff>
    </xdr:from>
    <xdr:to>
      <xdr:col>17</xdr:col>
      <xdr:colOff>142875</xdr:colOff>
      <xdr:row>38</xdr:row>
      <xdr:rowOff>0</xdr:rowOff>
    </xdr:to>
    <xdr:sp>
      <xdr:nvSpPr>
        <xdr:cNvPr id="6" name="Title 1" descr="Typical Virtual Architecture&#10;"/>
        <xdr:cNvSpPr txBox="1">
          <a:spLocks noChangeArrowheads="1"/>
        </xdr:cNvSpPr>
      </xdr:nvSpPr>
      <xdr:spPr>
        <a:xfrm>
          <a:off x="5924550" y="5372100"/>
          <a:ext cx="4581525" cy="781050"/>
        </a:xfrm>
        <a:prstGeom prst="rect">
          <a:avLst/>
        </a:prstGeom>
        <a:solidFill>
          <a:srgbClr val="92D050"/>
        </a:solidFill>
        <a:ln w="9525" cmpd="sng">
          <a:solidFill>
            <a:srgbClr val="000000"/>
          </a:solidFill>
          <a:headEnd type="none"/>
          <a:tailEnd type="none"/>
        </a:ln>
      </xdr:spPr>
      <xdr:txBody>
        <a:bodyPr vertOverflow="clip" wrap="square" anchor="ctr"/>
        <a:p>
          <a:pPr algn="ctr">
            <a:defRPr/>
          </a:pPr>
          <a:r>
            <a:rPr lang="en-US" cap="none" sz="2600" b="1" i="0" u="none" baseline="0"/>
            <a:t>Host Machine</a:t>
          </a:r>
        </a:p>
      </xdr:txBody>
    </xdr:sp>
    <xdr:clientData/>
  </xdr:twoCellAnchor>
  <xdr:twoCellAnchor>
    <xdr:from>
      <xdr:col>7</xdr:col>
      <xdr:colOff>142875</xdr:colOff>
      <xdr:row>4</xdr:row>
      <xdr:rowOff>66675</xdr:rowOff>
    </xdr:from>
    <xdr:to>
      <xdr:col>20</xdr:col>
      <xdr:colOff>209550</xdr:colOff>
      <xdr:row>10</xdr:row>
      <xdr:rowOff>19050</xdr:rowOff>
    </xdr:to>
    <xdr:sp>
      <xdr:nvSpPr>
        <xdr:cNvPr id="7" name="Rectangle 18" descr="Typical Virtual Architecture&#10;"/>
        <xdr:cNvSpPr>
          <a:spLocks/>
        </xdr:cNvSpPr>
      </xdr:nvSpPr>
      <xdr:spPr>
        <a:xfrm>
          <a:off x="4410075" y="714375"/>
          <a:ext cx="7991475" cy="923925"/>
        </a:xfrm>
        <a:prstGeom prst="rect">
          <a:avLst/>
        </a:prstGeom>
        <a:solidFill>
          <a:srgbClr val="8EB4E3"/>
        </a:solidFill>
        <a:ln w="9525" cmpd="sng">
          <a:noFill/>
        </a:ln>
      </xdr:spPr>
      <xdr:txBody>
        <a:bodyPr vertOverflow="clip" wrap="square"/>
        <a:p>
          <a:pPr algn="ctr">
            <a:defRPr/>
          </a:pPr>
          <a:r>
            <a:rPr lang="en-US" cap="none" sz="5400" b="1" i="0" u="none" baseline="0">
              <a:solidFill>
                <a:srgbClr val="FF0000"/>
              </a:solidFill>
            </a:rPr>
            <a:t>Typical Virtual Architecture</a:t>
          </a:r>
        </a:p>
      </xdr:txBody>
    </xdr:sp>
    <xdr:clientData/>
  </xdr:twoCellAnchor>
  <xdr:twoCellAnchor>
    <xdr:from>
      <xdr:col>7</xdr:col>
      <xdr:colOff>590550</xdr:colOff>
      <xdr:row>22</xdr:row>
      <xdr:rowOff>133350</xdr:rowOff>
    </xdr:from>
    <xdr:to>
      <xdr:col>9</xdr:col>
      <xdr:colOff>438150</xdr:colOff>
      <xdr:row>26</xdr:row>
      <xdr:rowOff>19050</xdr:rowOff>
    </xdr:to>
    <xdr:sp>
      <xdr:nvSpPr>
        <xdr:cNvPr id="8" name="Straight Connector 19" descr="Typical Virtual Architecture&#10;"/>
        <xdr:cNvSpPr>
          <a:spLocks/>
        </xdr:cNvSpPr>
      </xdr:nvSpPr>
      <xdr:spPr>
        <a:xfrm rot="10800000" flipV="1">
          <a:off x="4857750" y="3695700"/>
          <a:ext cx="1066800" cy="53340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590550</xdr:colOff>
      <xdr:row>26</xdr:row>
      <xdr:rowOff>19050</xdr:rowOff>
    </xdr:from>
    <xdr:to>
      <xdr:col>9</xdr:col>
      <xdr:colOff>438150</xdr:colOff>
      <xdr:row>29</xdr:row>
      <xdr:rowOff>57150</xdr:rowOff>
    </xdr:to>
    <xdr:sp>
      <xdr:nvSpPr>
        <xdr:cNvPr id="9" name="Straight Connector 20"/>
        <xdr:cNvSpPr>
          <a:spLocks/>
        </xdr:cNvSpPr>
      </xdr:nvSpPr>
      <xdr:spPr>
        <a:xfrm rot="10800000">
          <a:off x="4857750" y="4229100"/>
          <a:ext cx="1066800" cy="523875"/>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200025</xdr:colOff>
      <xdr:row>21</xdr:row>
      <xdr:rowOff>142875</xdr:rowOff>
    </xdr:from>
    <xdr:to>
      <xdr:col>8</xdr:col>
      <xdr:colOff>257175</xdr:colOff>
      <xdr:row>29</xdr:row>
      <xdr:rowOff>104775</xdr:rowOff>
    </xdr:to>
    <xdr:sp>
      <xdr:nvSpPr>
        <xdr:cNvPr id="10" name="Rectangle 21" descr="Typical Virtual Architecture&#10;"/>
        <xdr:cNvSpPr>
          <a:spLocks/>
        </xdr:cNvSpPr>
      </xdr:nvSpPr>
      <xdr:spPr>
        <a:xfrm>
          <a:off x="3857625" y="3543300"/>
          <a:ext cx="1276350" cy="1257300"/>
        </a:xfrm>
        <a:prstGeom prst="rect">
          <a:avLst/>
        </a:prstGeom>
        <a:noFill/>
        <a:ln w="9525" cmpd="sng">
          <a:noFill/>
        </a:ln>
      </xdr:spPr>
      <xdr:txBody>
        <a:bodyPr vertOverflow="clip" wrap="square"/>
        <a:p>
          <a:pPr algn="ctr">
            <a:defRPr/>
          </a:pPr>
          <a:r>
            <a:rPr lang="en-US" cap="none" sz="2400" b="1" i="0" u="none" baseline="0"/>
            <a:t>Vmware ESX Server</a:t>
          </a:r>
        </a:p>
      </xdr:txBody>
    </xdr:sp>
    <xdr:clientData/>
  </xdr:twoCellAnchor>
  <xdr:twoCellAnchor>
    <xdr:from>
      <xdr:col>17</xdr:col>
      <xdr:colOff>133350</xdr:colOff>
      <xdr:row>14</xdr:row>
      <xdr:rowOff>114300</xdr:rowOff>
    </xdr:from>
    <xdr:to>
      <xdr:col>20</xdr:col>
      <xdr:colOff>571500</xdr:colOff>
      <xdr:row>19</xdr:row>
      <xdr:rowOff>9525</xdr:rowOff>
    </xdr:to>
    <xdr:sp>
      <xdr:nvSpPr>
        <xdr:cNvPr id="11" name="Title 1" descr="Typical Virtual Architecture&#10;"/>
        <xdr:cNvSpPr>
          <a:spLocks/>
        </xdr:cNvSpPr>
      </xdr:nvSpPr>
      <xdr:spPr>
        <a:xfrm>
          <a:off x="10496550" y="2381250"/>
          <a:ext cx="2266950" cy="704850"/>
        </a:xfrm>
        <a:prstGeom prst="rect">
          <a:avLst/>
        </a:prstGeom>
        <a:noFill/>
        <a:ln w="9525" cmpd="sng">
          <a:noFill/>
        </a:ln>
      </xdr:spPr>
      <xdr:txBody>
        <a:bodyPr vertOverflow="clip" wrap="square" anchor="ctr"/>
        <a:p>
          <a:pPr algn="ctr">
            <a:defRPr/>
          </a:pPr>
          <a:r>
            <a:rPr lang="en-US" cap="none" sz="1800" b="1" i="0" u="none" baseline="0"/>
            <a:t>Applicable
</a:t>
          </a:r>
          <a:r>
            <a:rPr lang="en-US" cap="none" sz="1800" b="1" i="0" u="none" baseline="0"/>
            <a:t>Technology</a:t>
          </a:r>
          <a:r>
            <a:rPr lang="en-US" cap="none" sz="1800" b="1" i="0" u="none" baseline="0"/>
            <a:t> SCSEM</a:t>
          </a:r>
        </a:p>
      </xdr:txBody>
    </xdr:sp>
    <xdr:clientData/>
  </xdr:twoCellAnchor>
  <xdr:twoCellAnchor>
    <xdr:from>
      <xdr:col>18</xdr:col>
      <xdr:colOff>257175</xdr:colOff>
      <xdr:row>24</xdr:row>
      <xdr:rowOff>0</xdr:rowOff>
    </xdr:from>
    <xdr:to>
      <xdr:col>20</xdr:col>
      <xdr:colOff>304800</xdr:colOff>
      <xdr:row>28</xdr:row>
      <xdr:rowOff>57150</xdr:rowOff>
    </xdr:to>
    <xdr:sp>
      <xdr:nvSpPr>
        <xdr:cNvPr id="12" name="Title 1" descr="Typical Virtual Architecture&#10;"/>
        <xdr:cNvSpPr>
          <a:spLocks/>
        </xdr:cNvSpPr>
      </xdr:nvSpPr>
      <xdr:spPr>
        <a:xfrm>
          <a:off x="11229975" y="3886200"/>
          <a:ext cx="1266825" cy="704850"/>
        </a:xfrm>
        <a:prstGeom prst="rect">
          <a:avLst/>
        </a:prstGeom>
        <a:noFill/>
        <a:ln w="9525" cmpd="sng">
          <a:noFill/>
        </a:ln>
      </xdr:spPr>
      <xdr:txBody>
        <a:bodyPr vertOverflow="clip" wrap="square" anchor="ctr"/>
        <a:p>
          <a:pPr algn="ctr">
            <a:defRPr/>
          </a:pPr>
          <a:r>
            <a:rPr lang="en-US" cap="none" sz="1800" b="1" i="0" u="none" baseline="0"/>
            <a:t>VMware
</a:t>
          </a:r>
          <a:r>
            <a:rPr lang="en-US" cap="none" sz="1800" b="1" i="0" u="none" baseline="0"/>
            <a:t>SCSEM</a:t>
          </a:r>
        </a:p>
      </xdr:txBody>
    </xdr:sp>
    <xdr:clientData/>
  </xdr:twoCellAnchor>
  <xdr:twoCellAnchor>
    <xdr:from>
      <xdr:col>17</xdr:col>
      <xdr:colOff>133350</xdr:colOff>
      <xdr:row>26</xdr:row>
      <xdr:rowOff>28575</xdr:rowOff>
    </xdr:from>
    <xdr:to>
      <xdr:col>18</xdr:col>
      <xdr:colOff>257175</xdr:colOff>
      <xdr:row>29</xdr:row>
      <xdr:rowOff>57150</xdr:rowOff>
    </xdr:to>
    <xdr:sp>
      <xdr:nvSpPr>
        <xdr:cNvPr id="13" name="Straight Connector 30" descr="Typical Virtual Architecture&#10;"/>
        <xdr:cNvSpPr>
          <a:spLocks/>
        </xdr:cNvSpPr>
      </xdr:nvSpPr>
      <xdr:spPr>
        <a:xfrm rot="10800000" flipV="1">
          <a:off x="10496550" y="4238625"/>
          <a:ext cx="733425" cy="51435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123825</xdr:colOff>
      <xdr:row>22</xdr:row>
      <xdr:rowOff>133350</xdr:rowOff>
    </xdr:from>
    <xdr:to>
      <xdr:col>18</xdr:col>
      <xdr:colOff>266700</xdr:colOff>
      <xdr:row>26</xdr:row>
      <xdr:rowOff>28575</xdr:rowOff>
    </xdr:to>
    <xdr:sp>
      <xdr:nvSpPr>
        <xdr:cNvPr id="14" name="Straight Connector 36"/>
        <xdr:cNvSpPr>
          <a:spLocks/>
        </xdr:cNvSpPr>
      </xdr:nvSpPr>
      <xdr:spPr>
        <a:xfrm rot="10800000">
          <a:off x="10487025" y="3695700"/>
          <a:ext cx="752475" cy="542925"/>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152400</xdr:rowOff>
    </xdr:from>
    <xdr:to>
      <xdr:col>18</xdr:col>
      <xdr:colOff>9525</xdr:colOff>
      <xdr:row>38</xdr:row>
      <xdr:rowOff>9525</xdr:rowOff>
    </xdr:to>
    <xdr:pic>
      <xdr:nvPicPr>
        <xdr:cNvPr id="1" name="Picture 1" descr="Spreadsheet of Protocol, Port #, Purpose, Traffic Type"/>
        <xdr:cNvPicPr preferRelativeResize="1">
          <a:picLocks noChangeAspect="1"/>
        </xdr:cNvPicPr>
      </xdr:nvPicPr>
      <xdr:blipFill>
        <a:blip r:embed="rId1"/>
        <a:stretch>
          <a:fillRect/>
        </a:stretch>
      </xdr:blipFill>
      <xdr:spPr>
        <a:xfrm>
          <a:off x="1047750" y="152400"/>
          <a:ext cx="9934575" cy="6010275"/>
        </a:xfrm>
        <a:prstGeom prst="rect">
          <a:avLst/>
        </a:prstGeom>
        <a:noFill/>
        <a:ln w="9525" cmpd="sng">
          <a:noFill/>
        </a:ln>
      </xdr:spPr>
    </xdr:pic>
    <xdr:clientData/>
  </xdr:twoCellAnchor>
  <xdr:twoCellAnchor editAs="oneCell">
    <xdr:from>
      <xdr:col>2</xdr:col>
      <xdr:colOff>85725</xdr:colOff>
      <xdr:row>37</xdr:row>
      <xdr:rowOff>0</xdr:rowOff>
    </xdr:from>
    <xdr:to>
      <xdr:col>17</xdr:col>
      <xdr:colOff>533400</xdr:colOff>
      <xdr:row>49</xdr:row>
      <xdr:rowOff>57150</xdr:rowOff>
    </xdr:to>
    <xdr:pic>
      <xdr:nvPicPr>
        <xdr:cNvPr id="2" name="Picture 2" descr="Spreadsheet of Protocol, Port #, Purpose, Traffic Type"/>
        <xdr:cNvPicPr preferRelativeResize="1">
          <a:picLocks noChangeAspect="1"/>
        </xdr:cNvPicPr>
      </xdr:nvPicPr>
      <xdr:blipFill>
        <a:blip r:embed="rId2"/>
        <a:srcRect t="8695"/>
        <a:stretch>
          <a:fillRect/>
        </a:stretch>
      </xdr:blipFill>
      <xdr:spPr>
        <a:xfrm>
          <a:off x="1304925" y="5991225"/>
          <a:ext cx="9591675"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43"/>
  <sheetViews>
    <sheetView tabSelected="1" zoomScalePageLayoutView="0" workbookViewId="0" topLeftCell="A1">
      <selection activeCell="F25" sqref="F25"/>
    </sheetView>
  </sheetViews>
  <sheetFormatPr defaultColWidth="9.140625" defaultRowHeight="12.75"/>
  <cols>
    <col min="1" max="1" width="9.140625" style="76" customWidth="1"/>
    <col min="2" max="2" width="3.8515625" style="76" customWidth="1"/>
    <col min="3" max="8" width="9.140625" style="76" customWidth="1"/>
    <col min="9" max="9" width="10.8515625" style="76" customWidth="1"/>
    <col min="10" max="10" width="18.28125" style="76" customWidth="1"/>
    <col min="11" max="11" width="3.00390625" style="76" customWidth="1"/>
    <col min="12" max="16384" width="9.140625" style="76" customWidth="1"/>
  </cols>
  <sheetData>
    <row r="2" spans="2:11" ht="12.75">
      <c r="B2" s="81" t="s">
        <v>447</v>
      </c>
      <c r="C2" s="82"/>
      <c r="D2" s="82"/>
      <c r="E2" s="82"/>
      <c r="F2" s="82"/>
      <c r="G2" s="82"/>
      <c r="H2" s="82"/>
      <c r="I2" s="82"/>
      <c r="J2" s="82"/>
      <c r="K2" s="82"/>
    </row>
    <row r="3" spans="2:11" ht="12.75">
      <c r="B3" s="82"/>
      <c r="C3" s="82"/>
      <c r="D3" s="82"/>
      <c r="E3" s="82"/>
      <c r="F3" s="82"/>
      <c r="G3" s="82"/>
      <c r="H3" s="82"/>
      <c r="I3" s="82"/>
      <c r="J3" s="82"/>
      <c r="K3" s="82"/>
    </row>
    <row r="4" spans="2:11" ht="12.75">
      <c r="B4" s="82"/>
      <c r="C4" s="82"/>
      <c r="D4" s="82"/>
      <c r="E4" s="82"/>
      <c r="F4" s="82"/>
      <c r="G4" s="82"/>
      <c r="H4" s="82"/>
      <c r="I4" s="82"/>
      <c r="J4" s="82"/>
      <c r="K4" s="82"/>
    </row>
    <row r="5" spans="2:11" ht="12.75">
      <c r="B5" s="82"/>
      <c r="C5" s="82"/>
      <c r="D5" s="82"/>
      <c r="E5" s="82"/>
      <c r="F5" s="82"/>
      <c r="G5" s="82"/>
      <c r="H5" s="82"/>
      <c r="I5" s="82"/>
      <c r="J5" s="82"/>
      <c r="K5" s="82"/>
    </row>
    <row r="6" spans="2:11" ht="12.75">
      <c r="B6" s="82"/>
      <c r="C6" s="82"/>
      <c r="D6" s="82"/>
      <c r="E6" s="82"/>
      <c r="F6" s="82"/>
      <c r="G6" s="82"/>
      <c r="H6" s="82"/>
      <c r="I6" s="82"/>
      <c r="J6" s="82"/>
      <c r="K6" s="82"/>
    </row>
    <row r="7" spans="2:11" ht="12.75">
      <c r="B7" s="82"/>
      <c r="C7" s="82"/>
      <c r="D7" s="82"/>
      <c r="E7" s="82"/>
      <c r="F7" s="82"/>
      <c r="G7" s="82"/>
      <c r="H7" s="82"/>
      <c r="I7" s="82"/>
      <c r="J7" s="82"/>
      <c r="K7" s="82"/>
    </row>
    <row r="8" spans="2:11" ht="12.75">
      <c r="B8" s="82"/>
      <c r="C8" s="82"/>
      <c r="D8" s="82"/>
      <c r="E8" s="82"/>
      <c r="F8" s="82"/>
      <c r="G8" s="82"/>
      <c r="H8" s="82"/>
      <c r="I8" s="82"/>
      <c r="J8" s="82"/>
      <c r="K8" s="82"/>
    </row>
    <row r="9" spans="2:11" ht="12.75">
      <c r="B9" s="82"/>
      <c r="C9" s="82"/>
      <c r="D9" s="82"/>
      <c r="E9" s="82"/>
      <c r="F9" s="82"/>
      <c r="G9" s="82"/>
      <c r="H9" s="82"/>
      <c r="I9" s="82"/>
      <c r="J9" s="82"/>
      <c r="K9" s="82"/>
    </row>
    <row r="10" spans="2:11" ht="12.75">
      <c r="B10" s="82"/>
      <c r="C10" s="82"/>
      <c r="D10" s="82"/>
      <c r="E10" s="82"/>
      <c r="F10" s="82"/>
      <c r="G10" s="82"/>
      <c r="H10" s="82"/>
      <c r="I10" s="82"/>
      <c r="J10" s="82"/>
      <c r="K10" s="82"/>
    </row>
    <row r="11" spans="2:11" ht="12.75">
      <c r="B11" s="82"/>
      <c r="C11" s="82"/>
      <c r="D11" s="82"/>
      <c r="E11" s="82"/>
      <c r="F11" s="82"/>
      <c r="G11" s="82"/>
      <c r="H11" s="82"/>
      <c r="I11" s="82"/>
      <c r="J11" s="82"/>
      <c r="K11" s="82"/>
    </row>
    <row r="12" spans="2:11" ht="12.75">
      <c r="B12" s="82"/>
      <c r="C12" s="82"/>
      <c r="D12" s="82"/>
      <c r="E12" s="82"/>
      <c r="F12" s="82"/>
      <c r="G12" s="82"/>
      <c r="H12" s="82"/>
      <c r="I12" s="82"/>
      <c r="J12" s="82"/>
      <c r="K12" s="82"/>
    </row>
    <row r="13" spans="2:11" ht="12.75">
      <c r="B13" s="82"/>
      <c r="C13" s="82"/>
      <c r="D13" s="82"/>
      <c r="E13" s="82"/>
      <c r="F13" s="82"/>
      <c r="G13" s="82"/>
      <c r="H13" s="82"/>
      <c r="I13" s="82"/>
      <c r="J13" s="82"/>
      <c r="K13" s="82"/>
    </row>
    <row r="14" spans="2:11" ht="12.75">
      <c r="B14" s="82"/>
      <c r="C14" s="82"/>
      <c r="D14" s="82"/>
      <c r="E14" s="82"/>
      <c r="F14" s="82"/>
      <c r="G14" s="82"/>
      <c r="H14" s="82"/>
      <c r="I14" s="82"/>
      <c r="J14" s="82"/>
      <c r="K14" s="82"/>
    </row>
    <row r="15" spans="2:11" ht="12.75">
      <c r="B15" s="82"/>
      <c r="C15" s="82"/>
      <c r="D15" s="82"/>
      <c r="E15" s="82"/>
      <c r="F15" s="82"/>
      <c r="G15" s="82"/>
      <c r="H15" s="82"/>
      <c r="I15" s="82"/>
      <c r="J15" s="82"/>
      <c r="K15" s="82"/>
    </row>
    <row r="16" spans="2:11" ht="12.75">
      <c r="B16" s="77"/>
      <c r="C16" s="77"/>
      <c r="D16" s="77"/>
      <c r="E16" s="77"/>
      <c r="F16" s="77"/>
      <c r="G16" s="77"/>
      <c r="H16" s="77"/>
      <c r="I16" s="77"/>
      <c r="J16" s="77"/>
      <c r="K16" s="77"/>
    </row>
    <row r="17" spans="2:11" ht="12.75">
      <c r="B17" s="77"/>
      <c r="C17" s="83" t="s">
        <v>445</v>
      </c>
      <c r="D17" s="83"/>
      <c r="E17" s="83"/>
      <c r="F17" s="83"/>
      <c r="G17" s="83"/>
      <c r="H17" s="83"/>
      <c r="I17" s="83"/>
      <c r="J17" s="83"/>
      <c r="K17" s="77"/>
    </row>
    <row r="18" spans="2:11" ht="12.75">
      <c r="B18" s="77"/>
      <c r="C18" s="83"/>
      <c r="D18" s="83"/>
      <c r="E18" s="83"/>
      <c r="F18" s="83"/>
      <c r="G18" s="83"/>
      <c r="H18" s="83"/>
      <c r="I18" s="83"/>
      <c r="J18" s="83"/>
      <c r="K18" s="77"/>
    </row>
    <row r="19" spans="2:11" ht="12.75">
      <c r="B19" s="77"/>
      <c r="C19" s="83"/>
      <c r="D19" s="83"/>
      <c r="E19" s="83"/>
      <c r="F19" s="83"/>
      <c r="G19" s="83"/>
      <c r="H19" s="83"/>
      <c r="I19" s="83"/>
      <c r="J19" s="83"/>
      <c r="K19" s="77"/>
    </row>
    <row r="20" spans="2:11" ht="12.75">
      <c r="B20" s="77"/>
      <c r="C20" s="83"/>
      <c r="D20" s="83"/>
      <c r="E20" s="83"/>
      <c r="F20" s="83"/>
      <c r="G20" s="83"/>
      <c r="H20" s="83"/>
      <c r="I20" s="83"/>
      <c r="J20" s="83"/>
      <c r="K20" s="77"/>
    </row>
    <row r="21" spans="2:11" ht="12.75">
      <c r="B21" s="77"/>
      <c r="C21" s="83"/>
      <c r="D21" s="83"/>
      <c r="E21" s="83"/>
      <c r="F21" s="83"/>
      <c r="G21" s="83"/>
      <c r="H21" s="83"/>
      <c r="I21" s="83"/>
      <c r="J21" s="83"/>
      <c r="K21" s="77"/>
    </row>
    <row r="22" spans="2:11" ht="51.75" customHeight="1">
      <c r="B22" s="77"/>
      <c r="C22" s="83"/>
      <c r="D22" s="83"/>
      <c r="E22" s="83"/>
      <c r="F22" s="83"/>
      <c r="G22" s="83"/>
      <c r="H22" s="83"/>
      <c r="I22" s="83"/>
      <c r="J22" s="83"/>
      <c r="K22" s="77"/>
    </row>
    <row r="23" spans="2:11" ht="12.75">
      <c r="B23" s="77"/>
      <c r="C23" s="77"/>
      <c r="D23" s="77"/>
      <c r="E23" s="77"/>
      <c r="F23" s="77"/>
      <c r="G23" s="77"/>
      <c r="H23" s="77"/>
      <c r="I23" s="77"/>
      <c r="J23" s="77"/>
      <c r="K23" s="77"/>
    </row>
    <row r="24" ht="12.75"/>
    <row r="36" spans="4:6" ht="12.75">
      <c r="D36" s="78" t="s">
        <v>22</v>
      </c>
      <c r="F36" s="79" t="s">
        <v>229</v>
      </c>
    </row>
    <row r="37" spans="4:6" ht="12.75">
      <c r="D37" s="78" t="s">
        <v>23</v>
      </c>
      <c r="F37" s="79" t="s">
        <v>230</v>
      </c>
    </row>
    <row r="38" spans="4:6" ht="12.75">
      <c r="D38" s="78" t="s">
        <v>24</v>
      </c>
      <c r="F38" s="79" t="s">
        <v>231</v>
      </c>
    </row>
    <row r="39" spans="4:10" ht="12.75">
      <c r="D39" s="78" t="s">
        <v>232</v>
      </c>
      <c r="F39" s="80" t="s">
        <v>233</v>
      </c>
      <c r="G39" s="80"/>
      <c r="H39" s="80" t="s">
        <v>234</v>
      </c>
      <c r="I39" s="80"/>
      <c r="J39" s="80" t="s">
        <v>235</v>
      </c>
    </row>
    <row r="40" spans="6:10" ht="12.75">
      <c r="F40" s="76" t="s">
        <v>229</v>
      </c>
      <c r="H40" s="76" t="s">
        <v>236</v>
      </c>
      <c r="J40" s="58" t="s">
        <v>237</v>
      </c>
    </row>
    <row r="41" spans="6:10" ht="12.75">
      <c r="F41" s="76" t="s">
        <v>229</v>
      </c>
      <c r="H41" s="76" t="s">
        <v>236</v>
      </c>
      <c r="J41" s="58" t="s">
        <v>237</v>
      </c>
    </row>
    <row r="43" ht="12.75">
      <c r="D43" s="78" t="s">
        <v>446</v>
      </c>
    </row>
  </sheetData>
  <sheetProtection/>
  <mergeCells count="2">
    <mergeCell ref="B2:K15"/>
    <mergeCell ref="C17:J22"/>
  </mergeCells>
  <hyperlinks>
    <hyperlink ref="J40" r:id="rId1" display="First.M.Last@xx.xxx"/>
    <hyperlink ref="J41" r:id="rId2" display="First.M.Last@xx.xxx"/>
  </hyperlinks>
  <printOptions/>
  <pageMargins left="0.7" right="0.7" top="0.75" bottom="0.75" header="0.3" footer="0.3"/>
  <pageSetup horizontalDpi="300" verticalDpi="300" orientation="landscape" r:id="rId6"/>
  <drawing r:id="rId5"/>
  <legacyDrawing r:id="rId4"/>
  <oleObjects>
    <oleObject progId="Word.Document.8" shapeId="329204" r:id="rId3"/>
  </oleObjects>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pane ySplit="1" topLeftCell="A2" activePane="bottomLeft" state="frozen"/>
      <selection pane="topLeft" activeCell="A1" sqref="A1"/>
      <selection pane="bottomLeft" activeCell="A1" sqref="A1:A65536"/>
    </sheetView>
  </sheetViews>
  <sheetFormatPr defaultColWidth="9.140625" defaultRowHeight="12.75"/>
  <cols>
    <col min="2" max="2" width="13.140625" style="0" bestFit="1" customWidth="1"/>
    <col min="3" max="3" width="38.00390625" style="0" customWidth="1"/>
    <col min="4" max="4" width="18.28125" style="0" customWidth="1"/>
  </cols>
  <sheetData>
    <row r="1" spans="1:4" ht="12.75">
      <c r="A1" s="23" t="s">
        <v>91</v>
      </c>
      <c r="B1" s="23" t="s">
        <v>92</v>
      </c>
      <c r="C1" s="23" t="s">
        <v>93</v>
      </c>
      <c r="D1" s="23" t="s">
        <v>94</v>
      </c>
    </row>
    <row r="2" spans="1:4" ht="12.75">
      <c r="A2" s="24">
        <v>0.1</v>
      </c>
      <c r="B2" s="25">
        <v>39437</v>
      </c>
      <c r="C2" s="26" t="s">
        <v>95</v>
      </c>
      <c r="D2" s="24" t="s">
        <v>434</v>
      </c>
    </row>
    <row r="3" spans="1:4" ht="22.5">
      <c r="A3" s="24">
        <v>0.2</v>
      </c>
      <c r="B3" s="25">
        <v>39554</v>
      </c>
      <c r="C3" s="26" t="s">
        <v>96</v>
      </c>
      <c r="D3" s="24" t="s">
        <v>434</v>
      </c>
    </row>
    <row r="4" spans="1:4" ht="234" customHeight="1">
      <c r="A4" s="27">
        <v>0.3</v>
      </c>
      <c r="B4" s="28">
        <v>39954</v>
      </c>
      <c r="C4" s="29" t="s">
        <v>10</v>
      </c>
      <c r="D4" s="24" t="s">
        <v>434</v>
      </c>
    </row>
    <row r="5" spans="1:4" ht="146.25">
      <c r="A5" s="40">
        <v>0.4</v>
      </c>
      <c r="B5" s="41">
        <v>40128</v>
      </c>
      <c r="C5" s="26" t="s">
        <v>309</v>
      </c>
      <c r="D5" s="24" t="s">
        <v>434</v>
      </c>
    </row>
    <row r="6" spans="1:4" ht="12.75">
      <c r="A6" s="24">
        <v>0.5</v>
      </c>
      <c r="B6" s="25">
        <v>40277</v>
      </c>
      <c r="C6" s="26" t="s">
        <v>435</v>
      </c>
      <c r="D6" s="24" t="s">
        <v>434</v>
      </c>
    </row>
    <row r="7" spans="1:4" ht="45">
      <c r="A7" s="24">
        <v>0.6</v>
      </c>
      <c r="B7" s="25">
        <v>40389</v>
      </c>
      <c r="C7" s="26" t="s">
        <v>438</v>
      </c>
      <c r="D7" s="24" t="s">
        <v>434</v>
      </c>
    </row>
    <row r="8" spans="1:4" ht="12.75">
      <c r="A8" s="24"/>
      <c r="B8" s="24"/>
      <c r="C8" s="26"/>
      <c r="D8" s="24"/>
    </row>
    <row r="9" spans="1:4" ht="12.75">
      <c r="A9" s="24"/>
      <c r="B9" s="24"/>
      <c r="C9" s="26"/>
      <c r="D9" s="24"/>
    </row>
    <row r="10" spans="1:4" ht="12.75">
      <c r="A10" s="24"/>
      <c r="B10" s="24"/>
      <c r="C10" s="26"/>
      <c r="D10" s="24"/>
    </row>
    <row r="11" spans="1:4" ht="12.75">
      <c r="A11" s="24"/>
      <c r="B11" s="24"/>
      <c r="C11" s="26"/>
      <c r="D11" s="24"/>
    </row>
    <row r="12" spans="1:4" ht="12.75">
      <c r="A12" s="24"/>
      <c r="B12" s="24"/>
      <c r="C12" s="26"/>
      <c r="D12" s="24"/>
    </row>
    <row r="13" spans="1:4" ht="12.75">
      <c r="A13" s="24"/>
      <c r="B13" s="24"/>
      <c r="C13" s="26"/>
      <c r="D13" s="24"/>
    </row>
    <row r="14" spans="1:4" ht="12.75">
      <c r="A14" s="24"/>
      <c r="B14" s="24"/>
      <c r="C14" s="26"/>
      <c r="D14" s="24"/>
    </row>
    <row r="15" spans="1:4" ht="12.75">
      <c r="A15" s="24"/>
      <c r="B15" s="24"/>
      <c r="C15" s="26"/>
      <c r="D15" s="24"/>
    </row>
    <row r="16" spans="1:4" ht="12.75">
      <c r="A16" s="24"/>
      <c r="B16" s="24"/>
      <c r="C16" s="26"/>
      <c r="D16" s="24"/>
    </row>
    <row r="17" spans="1:4" ht="12.75">
      <c r="A17" s="24"/>
      <c r="B17" s="24"/>
      <c r="C17" s="26"/>
      <c r="D17" s="24"/>
    </row>
    <row r="18" spans="1:4" ht="12.75">
      <c r="A18" s="24"/>
      <c r="B18" s="24"/>
      <c r="C18" s="26"/>
      <c r="D18" s="24"/>
    </row>
  </sheetData>
  <sheetProtection/>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M9"/>
  <sheetViews>
    <sheetView zoomScalePageLayoutView="0" workbookViewId="0" topLeftCell="A1">
      <selection activeCell="A8" sqref="A8:M8"/>
    </sheetView>
  </sheetViews>
  <sheetFormatPr defaultColWidth="9.140625" defaultRowHeight="12.75"/>
  <sheetData>
    <row r="1" spans="1:13" ht="12.75">
      <c r="A1" s="84" t="s">
        <v>312</v>
      </c>
      <c r="B1" s="85"/>
      <c r="C1" s="85"/>
      <c r="D1" s="85"/>
      <c r="E1" s="85"/>
      <c r="F1" s="85"/>
      <c r="G1" s="85"/>
      <c r="H1" s="85"/>
      <c r="I1" s="85"/>
      <c r="J1" s="85"/>
      <c r="K1" s="85"/>
      <c r="L1" s="85"/>
      <c r="M1" s="86"/>
    </row>
    <row r="2" spans="1:13" ht="12.75">
      <c r="A2" s="61"/>
      <c r="B2" s="62"/>
      <c r="C2" s="62"/>
      <c r="D2" s="62"/>
      <c r="E2" s="62"/>
      <c r="F2" s="62"/>
      <c r="G2" s="62"/>
      <c r="H2" s="62"/>
      <c r="I2" s="62"/>
      <c r="J2" s="62"/>
      <c r="K2" s="62"/>
      <c r="L2" s="62"/>
      <c r="M2" s="63"/>
    </row>
    <row r="3" spans="1:13" ht="105" customHeight="1">
      <c r="A3" s="87" t="s">
        <v>440</v>
      </c>
      <c r="B3" s="88"/>
      <c r="C3" s="88"/>
      <c r="D3" s="88"/>
      <c r="E3" s="88"/>
      <c r="F3" s="88"/>
      <c r="G3" s="88"/>
      <c r="H3" s="88"/>
      <c r="I3" s="88"/>
      <c r="J3" s="88"/>
      <c r="K3" s="88"/>
      <c r="L3" s="88"/>
      <c r="M3" s="89"/>
    </row>
    <row r="4" spans="1:13" ht="12.75">
      <c r="A4" s="61"/>
      <c r="B4" s="62"/>
      <c r="C4" s="62"/>
      <c r="D4" s="62"/>
      <c r="E4" s="62"/>
      <c r="F4" s="62"/>
      <c r="G4" s="62"/>
      <c r="H4" s="62"/>
      <c r="I4" s="62"/>
      <c r="J4" s="62"/>
      <c r="K4" s="62"/>
      <c r="L4" s="62"/>
      <c r="M4" s="63"/>
    </row>
    <row r="5" ht="7.5" customHeight="1"/>
    <row r="6" spans="1:13" ht="12.75">
      <c r="A6" s="84" t="s">
        <v>394</v>
      </c>
      <c r="B6" s="85"/>
      <c r="C6" s="85"/>
      <c r="D6" s="85"/>
      <c r="E6" s="85"/>
      <c r="F6" s="85"/>
      <c r="G6" s="85"/>
      <c r="H6" s="85"/>
      <c r="I6" s="85"/>
      <c r="J6" s="85"/>
      <c r="K6" s="85"/>
      <c r="L6" s="85"/>
      <c r="M6" s="86"/>
    </row>
    <row r="7" spans="1:13" ht="12.75">
      <c r="A7" s="61"/>
      <c r="B7" s="62"/>
      <c r="C7" s="62"/>
      <c r="D7" s="62"/>
      <c r="E7" s="62"/>
      <c r="F7" s="62"/>
      <c r="G7" s="62"/>
      <c r="H7" s="62"/>
      <c r="I7" s="62"/>
      <c r="J7" s="62"/>
      <c r="K7" s="62"/>
      <c r="L7" s="62"/>
      <c r="M7" s="63"/>
    </row>
    <row r="8" spans="1:13" ht="239.25" customHeight="1">
      <c r="A8" s="87" t="s">
        <v>441</v>
      </c>
      <c r="B8" s="88"/>
      <c r="C8" s="88"/>
      <c r="D8" s="88"/>
      <c r="E8" s="88"/>
      <c r="F8" s="88"/>
      <c r="G8" s="88"/>
      <c r="H8" s="88"/>
      <c r="I8" s="88"/>
      <c r="J8" s="88"/>
      <c r="K8" s="88"/>
      <c r="L8" s="88"/>
      <c r="M8" s="89"/>
    </row>
    <row r="9" spans="1:13" ht="12.75">
      <c r="A9" s="61"/>
      <c r="B9" s="62"/>
      <c r="C9" s="62"/>
      <c r="D9" s="62"/>
      <c r="E9" s="62"/>
      <c r="F9" s="62"/>
      <c r="G9" s="62"/>
      <c r="H9" s="62"/>
      <c r="I9" s="62"/>
      <c r="J9" s="62"/>
      <c r="K9" s="62"/>
      <c r="L9" s="62"/>
      <c r="M9" s="63"/>
    </row>
  </sheetData>
  <sheetProtection/>
  <mergeCells count="4">
    <mergeCell ref="A1:M1"/>
    <mergeCell ref="A3:M3"/>
    <mergeCell ref="A8:M8"/>
    <mergeCell ref="A6:M6"/>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G3">
      <selection activeCell="W13" sqref="W13"/>
    </sheetView>
  </sheetViews>
  <sheetFormatPr defaultColWidth="9.140625" defaultRowHeight="12.75"/>
  <sheetData/>
  <sheetProtection/>
  <printOptions/>
  <pageMargins left="0.7" right="0.7" top="0.75" bottom="0.75" header="0.3" footer="0.3"/>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dimension ref="A2:D16"/>
  <sheetViews>
    <sheetView zoomScalePageLayoutView="0" workbookViewId="0" topLeftCell="A1">
      <selection activeCell="D16" sqref="D16"/>
    </sheetView>
  </sheetViews>
  <sheetFormatPr defaultColWidth="9.140625" defaultRowHeight="12.75"/>
  <cols>
    <col min="1" max="1" width="31.28125" style="0" customWidth="1"/>
    <col min="2" max="2" width="18.140625" style="0" customWidth="1"/>
    <col min="3" max="3" width="15.28125" style="0" customWidth="1"/>
  </cols>
  <sheetData>
    <row r="1" ht="13.5" thickBot="1"/>
    <row r="2" spans="1:3" ht="16.5" thickBot="1">
      <c r="A2" s="90" t="s">
        <v>97</v>
      </c>
      <c r="B2" s="91"/>
      <c r="C2" s="92"/>
    </row>
    <row r="3" ht="13.5" thickBot="1"/>
    <row r="4" spans="1:3" ht="13.5" thickBot="1">
      <c r="A4" s="59" t="s">
        <v>1</v>
      </c>
      <c r="B4" s="60" t="s">
        <v>2</v>
      </c>
      <c r="C4" s="59" t="s">
        <v>0</v>
      </c>
    </row>
    <row r="5" spans="1:4" ht="13.5" thickBot="1">
      <c r="A5" s="34" t="s">
        <v>3</v>
      </c>
      <c r="B5" s="39">
        <f>COUNTIF('Test Cases'!I2:I50,"Pass")</f>
        <v>0</v>
      </c>
      <c r="C5" s="35">
        <f>_xlfn.IFERROR((B5/B10),0)</f>
        <v>0</v>
      </c>
      <c r="D5" s="31"/>
    </row>
    <row r="6" spans="1:4" ht="13.5" thickBot="1">
      <c r="A6" s="34" t="s">
        <v>4</v>
      </c>
      <c r="B6" s="39">
        <f>COUNTIF('Test Cases'!I2:I50,"Fail")</f>
        <v>0</v>
      </c>
      <c r="C6" s="35">
        <f>_xlfn.IFERROR((B6/B10),0)</f>
        <v>0</v>
      </c>
      <c r="D6" s="31"/>
    </row>
    <row r="7" spans="1:4" ht="13.5" thickBot="1">
      <c r="A7" s="34" t="s">
        <v>5</v>
      </c>
      <c r="B7" s="39">
        <f>COUNTIF('Test Cases'!I2:I50,"Info")</f>
        <v>0</v>
      </c>
      <c r="C7" s="35">
        <f>_xlfn.IFERROR((B7/B11),0)</f>
        <v>0</v>
      </c>
      <c r="D7" s="31"/>
    </row>
    <row r="8" spans="1:4" ht="13.5" thickBot="1">
      <c r="A8" s="36" t="s">
        <v>6</v>
      </c>
      <c r="B8" s="39">
        <f>COUNTIF('Test Cases'!I2:I50,"N/A")</f>
        <v>1</v>
      </c>
      <c r="C8" s="35">
        <f>_xlfn.IFERROR((B8/B11),0)</f>
        <v>0.02040816326530612</v>
      </c>
      <c r="D8" s="31"/>
    </row>
    <row r="9" spans="1:4" ht="13.5" thickBot="1">
      <c r="A9" s="34" t="s">
        <v>7</v>
      </c>
      <c r="B9" s="34">
        <f>COUNTBLANK('Test Cases'!$I$2:$I50)</f>
        <v>48</v>
      </c>
      <c r="C9" s="35">
        <f>_xlfn.IFERROR((B9/B11),0)</f>
        <v>0.9795918367346939</v>
      </c>
      <c r="D9" s="31"/>
    </row>
    <row r="10" spans="1:4" ht="13.5" thickBot="1">
      <c r="A10" s="34" t="s">
        <v>8</v>
      </c>
      <c r="B10" s="37">
        <f>SUM(B5:B6)</f>
        <v>0</v>
      </c>
      <c r="C10" s="38" t="s">
        <v>98</v>
      </c>
      <c r="D10" s="4"/>
    </row>
    <row r="11" spans="1:4" ht="14.25" thickBot="1" thickTop="1">
      <c r="A11" s="34" t="s">
        <v>9</v>
      </c>
      <c r="B11" s="74">
        <f>SUM(B5:B9)</f>
        <v>49</v>
      </c>
      <c r="C11" s="38" t="s">
        <v>98</v>
      </c>
      <c r="D11" s="4"/>
    </row>
    <row r="12" ht="13.5" thickBot="1"/>
    <row r="13" spans="1:3" ht="90.75" customHeight="1" thickBot="1">
      <c r="A13" s="93" t="s">
        <v>310</v>
      </c>
      <c r="B13" s="94"/>
      <c r="C13" s="95"/>
    </row>
    <row r="15" spans="1:2" ht="12.75">
      <c r="A15" t="s">
        <v>395</v>
      </c>
      <c r="B15">
        <f>B16-1</f>
        <v>49</v>
      </c>
    </row>
    <row r="16" spans="1:2" ht="12.75">
      <c r="A16" t="s">
        <v>396</v>
      </c>
      <c r="B16">
        <f>MATCH(9.99999999999999E+307,'Test Cases'!A:A)</f>
        <v>50</v>
      </c>
    </row>
  </sheetData>
  <sheetProtection/>
  <mergeCells count="2">
    <mergeCell ref="A2:C2"/>
    <mergeCell ref="A13:C13"/>
  </mergeCells>
  <conditionalFormatting sqref="A9:A11 A5:A7">
    <cfRule type="cellIs" priority="12" dxfId="2" operator="equal" stopIfTrue="1">
      <formula>"Pass"</formula>
    </cfRule>
    <cfRule type="cellIs" priority="13" dxfId="1" operator="equal" stopIfTrue="1">
      <formula>"Fail"</formula>
    </cfRule>
    <cfRule type="cellIs" priority="14" dxfId="0" operator="equal" stopIfTrue="1">
      <formula>"Info"</formula>
    </cfRule>
  </conditionalFormatting>
  <conditionalFormatting sqref="A13">
    <cfRule type="cellIs" priority="6" dxfId="2" operator="equal" stopIfTrue="1">
      <formula>"Pass"</formula>
    </cfRule>
    <cfRule type="cellIs" priority="7" dxfId="1" operator="equal" stopIfTrue="1">
      <formula>"Fail"</formula>
    </cfRule>
    <cfRule type="cellIs" priority="8" dxfId="0" operator="equal" stopIfTrue="1">
      <formula>"Info"</formula>
    </cfRule>
  </conditionalFormatting>
  <conditionalFormatting sqref="A13">
    <cfRule type="cellIs" priority="3" dxfId="2" operator="equal" stopIfTrue="1">
      <formula>"Pass"</formula>
    </cfRule>
    <cfRule type="cellIs" priority="4" dxfId="1" operator="equal" stopIfTrue="1">
      <formula>"Fail"</formula>
    </cfRule>
    <cfRule type="cellIs" priority="5" dxfId="0" operator="equal" stopIfTrue="1">
      <formula>"Info"</formula>
    </cfRule>
  </conditionalFormatting>
  <conditionalFormatting sqref="B11">
    <cfRule type="cellIs" priority="2" dxfId="6" operator="notEqual" stopIfTrue="1">
      <formula>$B$15</formula>
    </cfRule>
  </conditionalFormatting>
  <conditionalFormatting sqref="B11">
    <cfRule type="cellIs" priority="1" dxfId="6" operator="notEqual" stopIfTrue="1">
      <formula>$B$15</formula>
    </cfRule>
  </conditionalFormatting>
  <printOptions horizontalCentered="1"/>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57"/>
  <sheetViews>
    <sheetView zoomScale="90" zoomScaleNormal="90" zoomScalePageLayoutView="0" workbookViewId="0" topLeftCell="A1">
      <pane ySplit="1" topLeftCell="A2" activePane="bottomLeft" state="frozen"/>
      <selection pane="topLeft" activeCell="A1" sqref="A1"/>
      <selection pane="bottomLeft" activeCell="F28" sqref="F28"/>
    </sheetView>
  </sheetViews>
  <sheetFormatPr defaultColWidth="9.140625" defaultRowHeight="12.75"/>
  <cols>
    <col min="1" max="1" width="6.8515625" style="3" customWidth="1"/>
    <col min="2" max="2" width="14.00390625" style="3" customWidth="1"/>
    <col min="3" max="3" width="8.00390625" style="4" customWidth="1"/>
    <col min="4" max="4" width="11.421875" style="4" customWidth="1"/>
    <col min="5" max="5" width="27.28125" style="3" customWidth="1"/>
    <col min="6" max="6" width="39.00390625" style="4" customWidth="1"/>
    <col min="7" max="7" width="37.28125" style="4" customWidth="1"/>
    <col min="8" max="8" width="19.00390625" style="4" customWidth="1"/>
    <col min="9" max="9" width="10.8515625" style="4" customWidth="1"/>
    <col min="10" max="10" width="23.8515625" style="3" customWidth="1"/>
    <col min="11" max="16384" width="9.140625" style="4" customWidth="1"/>
  </cols>
  <sheetData>
    <row r="1" spans="1:10" ht="38.25">
      <c r="A1" s="2" t="s">
        <v>88</v>
      </c>
      <c r="B1" s="2" t="s">
        <v>238</v>
      </c>
      <c r="C1" s="1" t="s">
        <v>28</v>
      </c>
      <c r="D1" s="1" t="s">
        <v>204</v>
      </c>
      <c r="E1" s="2" t="s">
        <v>89</v>
      </c>
      <c r="F1" s="2" t="s">
        <v>90</v>
      </c>
      <c r="G1" s="2" t="s">
        <v>83</v>
      </c>
      <c r="H1" s="2" t="s">
        <v>87</v>
      </c>
      <c r="I1" s="2" t="s">
        <v>311</v>
      </c>
      <c r="J1" s="18" t="s">
        <v>36</v>
      </c>
    </row>
    <row r="2" spans="1:10" ht="165.75">
      <c r="A2" s="64">
        <v>1</v>
      </c>
      <c r="B2" s="64" t="s">
        <v>240</v>
      </c>
      <c r="C2" s="65" t="s">
        <v>271</v>
      </c>
      <c r="D2" s="66" t="s">
        <v>205</v>
      </c>
      <c r="E2" s="66" t="s">
        <v>85</v>
      </c>
      <c r="F2" s="65" t="s">
        <v>397</v>
      </c>
      <c r="G2" s="66" t="s">
        <v>329</v>
      </c>
      <c r="H2" s="20"/>
      <c r="I2" s="19"/>
      <c r="J2" s="73" t="s">
        <v>392</v>
      </c>
    </row>
    <row r="3" spans="1:10" ht="150.75" customHeight="1">
      <c r="A3" s="64">
        <v>2</v>
      </c>
      <c r="B3" s="64" t="s">
        <v>241</v>
      </c>
      <c r="C3" s="65" t="s">
        <v>272</v>
      </c>
      <c r="D3" s="66" t="s">
        <v>205</v>
      </c>
      <c r="E3" s="66" t="s">
        <v>86</v>
      </c>
      <c r="F3" s="65" t="s">
        <v>335</v>
      </c>
      <c r="G3" s="65" t="s">
        <v>333</v>
      </c>
      <c r="H3" s="20"/>
      <c r="I3" s="19"/>
      <c r="J3" s="73" t="s">
        <v>392</v>
      </c>
    </row>
    <row r="4" spans="1:10" ht="115.5" customHeight="1">
      <c r="A4" s="64">
        <v>3</v>
      </c>
      <c r="B4" s="64" t="s">
        <v>242</v>
      </c>
      <c r="C4" s="65" t="s">
        <v>273</v>
      </c>
      <c r="D4" s="66" t="s">
        <v>205</v>
      </c>
      <c r="E4" s="66" t="s">
        <v>82</v>
      </c>
      <c r="F4" s="66" t="s">
        <v>330</v>
      </c>
      <c r="G4" s="65" t="s">
        <v>332</v>
      </c>
      <c r="H4" s="20"/>
      <c r="I4" s="19"/>
      <c r="J4" s="73" t="s">
        <v>392</v>
      </c>
    </row>
    <row r="5" spans="1:10" ht="112.5" customHeight="1">
      <c r="A5" s="64">
        <v>4</v>
      </c>
      <c r="B5" s="64" t="s">
        <v>243</v>
      </c>
      <c r="C5" s="65" t="s">
        <v>274</v>
      </c>
      <c r="D5" s="66" t="s">
        <v>205</v>
      </c>
      <c r="E5" s="66" t="s">
        <v>81</v>
      </c>
      <c r="F5" s="65" t="s">
        <v>336</v>
      </c>
      <c r="G5" s="66" t="s">
        <v>320</v>
      </c>
      <c r="H5" s="20"/>
      <c r="I5" s="19"/>
      <c r="J5" s="73" t="s">
        <v>392</v>
      </c>
    </row>
    <row r="6" spans="1:10" ht="140.25">
      <c r="A6" s="64">
        <v>5</v>
      </c>
      <c r="B6" s="64" t="s">
        <v>244</v>
      </c>
      <c r="C6" s="65" t="s">
        <v>275</v>
      </c>
      <c r="D6" s="66" t="s">
        <v>205</v>
      </c>
      <c r="E6" s="66" t="s">
        <v>79</v>
      </c>
      <c r="F6" s="66" t="s">
        <v>46</v>
      </c>
      <c r="G6" s="66" t="s">
        <v>321</v>
      </c>
      <c r="H6" s="20"/>
      <c r="I6" s="19"/>
      <c r="J6" s="73" t="s">
        <v>392</v>
      </c>
    </row>
    <row r="7" spans="1:10" ht="177" customHeight="1">
      <c r="A7" s="64">
        <v>6</v>
      </c>
      <c r="B7" s="64" t="s">
        <v>245</v>
      </c>
      <c r="C7" s="65" t="s">
        <v>276</v>
      </c>
      <c r="D7" s="66" t="s">
        <v>205</v>
      </c>
      <c r="E7" s="66" t="s">
        <v>80</v>
      </c>
      <c r="F7" s="65" t="s">
        <v>334</v>
      </c>
      <c r="G7" s="66" t="s">
        <v>322</v>
      </c>
      <c r="H7" s="20"/>
      <c r="I7" s="19"/>
      <c r="J7" s="73" t="s">
        <v>392</v>
      </c>
    </row>
    <row r="8" spans="1:10" ht="165.75">
      <c r="A8" s="64">
        <v>7</v>
      </c>
      <c r="B8" s="64" t="s">
        <v>246</v>
      </c>
      <c r="C8" s="65" t="s">
        <v>277</v>
      </c>
      <c r="D8" s="66" t="s">
        <v>205</v>
      </c>
      <c r="E8" s="65" t="s">
        <v>432</v>
      </c>
      <c r="F8" s="65" t="s">
        <v>337</v>
      </c>
      <c r="G8" s="71" t="s">
        <v>433</v>
      </c>
      <c r="H8" s="20"/>
      <c r="I8" s="19"/>
      <c r="J8" s="73" t="s">
        <v>392</v>
      </c>
    </row>
    <row r="9" spans="1:10" ht="140.25">
      <c r="A9" s="64">
        <v>8</v>
      </c>
      <c r="B9" s="64" t="s">
        <v>247</v>
      </c>
      <c r="C9" s="65" t="s">
        <v>278</v>
      </c>
      <c r="D9" s="66" t="s">
        <v>205</v>
      </c>
      <c r="E9" s="66" t="s">
        <v>75</v>
      </c>
      <c r="F9" s="66" t="s">
        <v>323</v>
      </c>
      <c r="G9" s="66" t="s">
        <v>76</v>
      </c>
      <c r="H9" s="20"/>
      <c r="I9" s="19"/>
      <c r="J9" s="73" t="s">
        <v>392</v>
      </c>
    </row>
    <row r="10" spans="1:10" ht="57.75" customHeight="1">
      <c r="A10" s="64">
        <v>9</v>
      </c>
      <c r="B10" s="64" t="s">
        <v>248</v>
      </c>
      <c r="C10" s="65" t="s">
        <v>279</v>
      </c>
      <c r="D10" s="66" t="s">
        <v>205</v>
      </c>
      <c r="E10" s="66" t="s">
        <v>74</v>
      </c>
      <c r="F10" s="66" t="s">
        <v>324</v>
      </c>
      <c r="G10" s="65" t="s">
        <v>338</v>
      </c>
      <c r="H10" s="20"/>
      <c r="I10" s="19"/>
      <c r="J10" s="73" t="s">
        <v>392</v>
      </c>
    </row>
    <row r="11" spans="1:10" ht="168.75" customHeight="1">
      <c r="A11" s="64">
        <v>10</v>
      </c>
      <c r="B11" s="64" t="s">
        <v>249</v>
      </c>
      <c r="C11" s="65" t="s">
        <v>280</v>
      </c>
      <c r="D11" s="66" t="s">
        <v>205</v>
      </c>
      <c r="E11" s="66" t="s">
        <v>78</v>
      </c>
      <c r="F11" s="65" t="s">
        <v>340</v>
      </c>
      <c r="G11" s="65" t="s">
        <v>339</v>
      </c>
      <c r="H11" s="20"/>
      <c r="I11" s="19"/>
      <c r="J11" s="73" t="s">
        <v>392</v>
      </c>
    </row>
    <row r="12" spans="1:10" ht="106.5" customHeight="1">
      <c r="A12" s="64">
        <v>11</v>
      </c>
      <c r="B12" s="64" t="s">
        <v>250</v>
      </c>
      <c r="C12" s="65" t="s">
        <v>281</v>
      </c>
      <c r="D12" s="66" t="s">
        <v>205</v>
      </c>
      <c r="E12" s="66" t="s">
        <v>77</v>
      </c>
      <c r="F12" s="65" t="s">
        <v>341</v>
      </c>
      <c r="G12" s="65" t="s">
        <v>342</v>
      </c>
      <c r="H12" s="20"/>
      <c r="I12" s="19"/>
      <c r="J12" s="73" t="s">
        <v>392</v>
      </c>
    </row>
    <row r="13" spans="1:10" ht="267.75">
      <c r="A13" s="64">
        <v>12</v>
      </c>
      <c r="B13" s="64" t="s">
        <v>251</v>
      </c>
      <c r="C13" s="65" t="s">
        <v>282</v>
      </c>
      <c r="D13" s="66" t="s">
        <v>205</v>
      </c>
      <c r="E13" s="66" t="s">
        <v>72</v>
      </c>
      <c r="F13" s="66" t="s">
        <v>343</v>
      </c>
      <c r="G13" s="66" t="s">
        <v>344</v>
      </c>
      <c r="H13" s="20"/>
      <c r="I13" s="19"/>
      <c r="J13" s="73" t="s">
        <v>392</v>
      </c>
    </row>
    <row r="14" spans="1:10" ht="140.25">
      <c r="A14" s="64">
        <v>13</v>
      </c>
      <c r="B14" s="64" t="s">
        <v>252</v>
      </c>
      <c r="C14" s="65" t="s">
        <v>283</v>
      </c>
      <c r="D14" s="66" t="s">
        <v>205</v>
      </c>
      <c r="E14" s="66" t="s">
        <v>72</v>
      </c>
      <c r="F14" s="66" t="s">
        <v>313</v>
      </c>
      <c r="G14" s="65" t="s">
        <v>345</v>
      </c>
      <c r="H14" s="20"/>
      <c r="I14" s="19"/>
      <c r="J14" s="73" t="s">
        <v>392</v>
      </c>
    </row>
    <row r="15" spans="1:10" ht="105.75" customHeight="1">
      <c r="A15" s="64">
        <v>14</v>
      </c>
      <c r="B15" s="64" t="s">
        <v>253</v>
      </c>
      <c r="C15" s="65" t="s">
        <v>284</v>
      </c>
      <c r="D15" s="66" t="s">
        <v>205</v>
      </c>
      <c r="E15" s="66" t="s">
        <v>73</v>
      </c>
      <c r="F15" s="66" t="s">
        <v>315</v>
      </c>
      <c r="G15" s="66" t="s">
        <v>316</v>
      </c>
      <c r="H15" s="20"/>
      <c r="I15" s="19"/>
      <c r="J15" s="73" t="s">
        <v>392</v>
      </c>
    </row>
    <row r="16" spans="1:10" ht="280.5">
      <c r="A16" s="64">
        <v>15</v>
      </c>
      <c r="B16" s="64" t="s">
        <v>239</v>
      </c>
      <c r="C16" s="65" t="s">
        <v>285</v>
      </c>
      <c r="D16" s="66" t="s">
        <v>205</v>
      </c>
      <c r="E16" s="66" t="s">
        <v>70</v>
      </c>
      <c r="F16" s="66" t="s">
        <v>314</v>
      </c>
      <c r="G16" s="66" t="s">
        <v>346</v>
      </c>
      <c r="H16" s="20"/>
      <c r="I16" s="19"/>
      <c r="J16" s="73" t="s">
        <v>392</v>
      </c>
    </row>
    <row r="17" spans="1:10" ht="140.25">
      <c r="A17" s="64">
        <v>16</v>
      </c>
      <c r="B17" s="64" t="s">
        <v>254</v>
      </c>
      <c r="C17" s="65" t="s">
        <v>286</v>
      </c>
      <c r="D17" s="66" t="s">
        <v>205</v>
      </c>
      <c r="E17" s="66" t="s">
        <v>71</v>
      </c>
      <c r="F17" s="65" t="s">
        <v>347</v>
      </c>
      <c r="G17" s="65" t="s">
        <v>348</v>
      </c>
      <c r="H17" s="20"/>
      <c r="I17" s="19"/>
      <c r="J17" s="73" t="s">
        <v>392</v>
      </c>
    </row>
    <row r="18" spans="1:10" ht="140.25">
      <c r="A18" s="64">
        <v>17</v>
      </c>
      <c r="B18" s="64" t="s">
        <v>255</v>
      </c>
      <c r="C18" s="65" t="s">
        <v>287</v>
      </c>
      <c r="D18" s="66" t="s">
        <v>205</v>
      </c>
      <c r="E18" s="66" t="s">
        <v>69</v>
      </c>
      <c r="F18" s="66" t="s">
        <v>444</v>
      </c>
      <c r="G18" s="66" t="s">
        <v>40</v>
      </c>
      <c r="H18" s="20"/>
      <c r="I18" s="19"/>
      <c r="J18" s="73" t="s">
        <v>392</v>
      </c>
    </row>
    <row r="19" spans="1:10" ht="409.5">
      <c r="A19" s="64">
        <v>18</v>
      </c>
      <c r="B19" s="64" t="s">
        <v>256</v>
      </c>
      <c r="C19" s="65" t="s">
        <v>288</v>
      </c>
      <c r="D19" s="66" t="s">
        <v>205</v>
      </c>
      <c r="E19" s="66" t="s">
        <v>84</v>
      </c>
      <c r="F19" s="65" t="s">
        <v>349</v>
      </c>
      <c r="G19" s="66" t="s">
        <v>44</v>
      </c>
      <c r="H19" s="20"/>
      <c r="I19" s="19"/>
      <c r="J19" s="73" t="s">
        <v>392</v>
      </c>
    </row>
    <row r="20" spans="1:10" ht="140.25">
      <c r="A20" s="64">
        <v>19</v>
      </c>
      <c r="B20" s="64" t="s">
        <v>257</v>
      </c>
      <c r="C20" s="65" t="s">
        <v>289</v>
      </c>
      <c r="D20" s="66" t="s">
        <v>205</v>
      </c>
      <c r="E20" s="66" t="s">
        <v>14</v>
      </c>
      <c r="F20" s="66" t="s">
        <v>15</v>
      </c>
      <c r="G20" s="66" t="s">
        <v>16</v>
      </c>
      <c r="H20" s="20"/>
      <c r="I20" s="19"/>
      <c r="J20" s="73" t="s">
        <v>392</v>
      </c>
    </row>
    <row r="21" spans="1:10" ht="138" customHeight="1">
      <c r="A21" s="64">
        <v>20</v>
      </c>
      <c r="B21" s="64" t="s">
        <v>258</v>
      </c>
      <c r="C21" s="65" t="s">
        <v>290</v>
      </c>
      <c r="D21" s="66" t="s">
        <v>205</v>
      </c>
      <c r="E21" s="66" t="s">
        <v>11</v>
      </c>
      <c r="F21" s="66" t="s">
        <v>317</v>
      </c>
      <c r="G21" s="66" t="s">
        <v>12</v>
      </c>
      <c r="H21" s="20"/>
      <c r="I21" s="19"/>
      <c r="J21" s="73" t="s">
        <v>392</v>
      </c>
    </row>
    <row r="22" spans="1:10" ht="153">
      <c r="A22" s="64">
        <v>21</v>
      </c>
      <c r="B22" s="64" t="s">
        <v>259</v>
      </c>
      <c r="C22" s="65" t="s">
        <v>291</v>
      </c>
      <c r="D22" s="66" t="s">
        <v>205</v>
      </c>
      <c r="E22" s="66" t="s">
        <v>21</v>
      </c>
      <c r="F22" s="65" t="s">
        <v>350</v>
      </c>
      <c r="G22" s="65" t="s">
        <v>386</v>
      </c>
      <c r="H22" s="20"/>
      <c r="I22" s="19"/>
      <c r="J22" s="73" t="s">
        <v>392</v>
      </c>
    </row>
    <row r="23" spans="1:10" ht="140.25">
      <c r="A23" s="64">
        <v>22</v>
      </c>
      <c r="B23" s="64" t="s">
        <v>260</v>
      </c>
      <c r="C23" s="65" t="s">
        <v>292</v>
      </c>
      <c r="D23" s="66" t="s">
        <v>205</v>
      </c>
      <c r="E23" s="66" t="s">
        <v>13</v>
      </c>
      <c r="F23" s="66" t="s">
        <v>45</v>
      </c>
      <c r="G23" s="66" t="s">
        <v>326</v>
      </c>
      <c r="H23" s="20"/>
      <c r="I23" s="19"/>
      <c r="J23" s="73" t="s">
        <v>392</v>
      </c>
    </row>
    <row r="24" spans="1:10" ht="140.25">
      <c r="A24" s="64">
        <v>23</v>
      </c>
      <c r="B24" s="64" t="s">
        <v>261</v>
      </c>
      <c r="C24" s="65" t="s">
        <v>293</v>
      </c>
      <c r="D24" s="66" t="s">
        <v>205</v>
      </c>
      <c r="E24" s="66" t="s">
        <v>17</v>
      </c>
      <c r="F24" s="66" t="s">
        <v>41</v>
      </c>
      <c r="G24" s="66" t="s">
        <v>18</v>
      </c>
      <c r="H24" s="20"/>
      <c r="I24" s="19"/>
      <c r="J24" s="73" t="s">
        <v>392</v>
      </c>
    </row>
    <row r="25" spans="1:10" ht="140.25">
      <c r="A25" s="64">
        <v>24</v>
      </c>
      <c r="B25" s="64" t="s">
        <v>262</v>
      </c>
      <c r="C25" s="65" t="s">
        <v>294</v>
      </c>
      <c r="D25" s="66" t="s">
        <v>205</v>
      </c>
      <c r="E25" s="66" t="s">
        <v>19</v>
      </c>
      <c r="F25" s="66" t="s">
        <v>43</v>
      </c>
      <c r="G25" s="66" t="s">
        <v>20</v>
      </c>
      <c r="H25" s="20"/>
      <c r="I25" s="19"/>
      <c r="J25" s="73" t="s">
        <v>392</v>
      </c>
    </row>
    <row r="26" spans="1:10" ht="140.25">
      <c r="A26" s="64">
        <v>25</v>
      </c>
      <c r="B26" s="64" t="s">
        <v>263</v>
      </c>
      <c r="C26" s="65" t="s">
        <v>295</v>
      </c>
      <c r="D26" s="66" t="s">
        <v>205</v>
      </c>
      <c r="E26" s="66" t="s">
        <v>66</v>
      </c>
      <c r="F26" s="65" t="s">
        <v>351</v>
      </c>
      <c r="G26" s="65" t="s">
        <v>352</v>
      </c>
      <c r="H26" s="20"/>
      <c r="I26" s="19"/>
      <c r="J26" s="73" t="s">
        <v>392</v>
      </c>
    </row>
    <row r="27" spans="1:10" s="22" customFormat="1" ht="178.5">
      <c r="A27" s="64">
        <v>26</v>
      </c>
      <c r="B27" s="64" t="s">
        <v>264</v>
      </c>
      <c r="C27" s="65" t="s">
        <v>296</v>
      </c>
      <c r="D27" s="66" t="s">
        <v>205</v>
      </c>
      <c r="E27" s="67" t="s">
        <v>67</v>
      </c>
      <c r="F27" s="65" t="s">
        <v>353</v>
      </c>
      <c r="G27" s="65" t="s">
        <v>387</v>
      </c>
      <c r="H27" s="21"/>
      <c r="I27" s="19"/>
      <c r="J27" s="73" t="s">
        <v>393</v>
      </c>
    </row>
    <row r="28" spans="1:10" ht="140.25">
      <c r="A28" s="64">
        <v>27</v>
      </c>
      <c r="B28" s="64" t="s">
        <v>265</v>
      </c>
      <c r="C28" s="65" t="s">
        <v>297</v>
      </c>
      <c r="D28" s="66" t="s">
        <v>205</v>
      </c>
      <c r="E28" s="66" t="s">
        <v>68</v>
      </c>
      <c r="F28" s="65" t="s">
        <v>354</v>
      </c>
      <c r="G28" s="65" t="s">
        <v>355</v>
      </c>
      <c r="H28" s="20"/>
      <c r="I28" s="19"/>
      <c r="J28" s="73" t="s">
        <v>392</v>
      </c>
    </row>
    <row r="29" spans="1:10" ht="69" customHeight="1">
      <c r="A29" s="64">
        <v>28</v>
      </c>
      <c r="B29" s="64" t="s">
        <v>266</v>
      </c>
      <c r="C29" s="65" t="s">
        <v>298</v>
      </c>
      <c r="D29" s="66" t="s">
        <v>205</v>
      </c>
      <c r="E29" s="65" t="s">
        <v>304</v>
      </c>
      <c r="F29" s="66" t="s">
        <v>318</v>
      </c>
      <c r="G29" s="65" t="s">
        <v>319</v>
      </c>
      <c r="H29" s="20"/>
      <c r="I29" s="19"/>
      <c r="J29" s="73" t="s">
        <v>392</v>
      </c>
    </row>
    <row r="30" spans="1:10" ht="255">
      <c r="A30" s="64">
        <v>29</v>
      </c>
      <c r="B30" s="68" t="s">
        <v>303</v>
      </c>
      <c r="C30" s="65" t="s">
        <v>219</v>
      </c>
      <c r="D30" s="66" t="s">
        <v>205</v>
      </c>
      <c r="E30" s="65" t="s">
        <v>305</v>
      </c>
      <c r="F30" s="66" t="s">
        <v>439</v>
      </c>
      <c r="G30" s="65" t="s">
        <v>437</v>
      </c>
      <c r="H30" s="20"/>
      <c r="I30" s="19"/>
      <c r="J30" s="73" t="s">
        <v>392</v>
      </c>
    </row>
    <row r="31" spans="1:10" ht="140.25">
      <c r="A31" s="64">
        <v>30</v>
      </c>
      <c r="B31" s="64" t="s">
        <v>267</v>
      </c>
      <c r="C31" s="65" t="s">
        <v>299</v>
      </c>
      <c r="D31" s="66" t="s">
        <v>205</v>
      </c>
      <c r="E31" s="66" t="s">
        <v>42</v>
      </c>
      <c r="F31" s="65" t="s">
        <v>391</v>
      </c>
      <c r="G31" s="66" t="s">
        <v>64</v>
      </c>
      <c r="H31" s="20"/>
      <c r="I31" s="19"/>
      <c r="J31" s="73" t="s">
        <v>392</v>
      </c>
    </row>
    <row r="32" spans="1:10" ht="127.5">
      <c r="A32" s="64">
        <v>31</v>
      </c>
      <c r="B32" s="64" t="s">
        <v>268</v>
      </c>
      <c r="C32" s="65" t="s">
        <v>300</v>
      </c>
      <c r="D32" s="66" t="s">
        <v>205</v>
      </c>
      <c r="E32" s="66" t="s">
        <v>65</v>
      </c>
      <c r="F32" s="65" t="s">
        <v>388</v>
      </c>
      <c r="G32" s="66" t="s">
        <v>39</v>
      </c>
      <c r="H32" s="20"/>
      <c r="I32" s="19" t="s">
        <v>328</v>
      </c>
      <c r="J32" s="19" t="s">
        <v>327</v>
      </c>
    </row>
    <row r="33" spans="1:10" ht="191.25">
      <c r="A33" s="64">
        <v>32</v>
      </c>
      <c r="B33" s="64" t="s">
        <v>269</v>
      </c>
      <c r="C33" s="65" t="s">
        <v>222</v>
      </c>
      <c r="D33" s="66" t="s">
        <v>205</v>
      </c>
      <c r="E33" s="66" t="s">
        <v>59</v>
      </c>
      <c r="F33" s="65" t="s">
        <v>356</v>
      </c>
      <c r="G33" s="65" t="s">
        <v>357</v>
      </c>
      <c r="H33" s="20"/>
      <c r="I33" s="19"/>
      <c r="J33" s="73" t="s">
        <v>392</v>
      </c>
    </row>
    <row r="34" spans="1:10" ht="259.5" customHeight="1">
      <c r="A34" s="64">
        <v>33</v>
      </c>
      <c r="B34" s="64" t="s">
        <v>239</v>
      </c>
      <c r="C34" s="65" t="s">
        <v>285</v>
      </c>
      <c r="D34" s="66" t="s">
        <v>205</v>
      </c>
      <c r="E34" s="69" t="s">
        <v>60</v>
      </c>
      <c r="F34" s="65" t="s">
        <v>325</v>
      </c>
      <c r="G34" s="65" t="s">
        <v>358</v>
      </c>
      <c r="H34" s="20"/>
      <c r="I34" s="19"/>
      <c r="J34" s="73" t="s">
        <v>392</v>
      </c>
    </row>
    <row r="35" spans="1:10" ht="229.5">
      <c r="A35" s="64">
        <v>34</v>
      </c>
      <c r="B35" s="64" t="s">
        <v>270</v>
      </c>
      <c r="C35" s="65" t="s">
        <v>301</v>
      </c>
      <c r="D35" s="66" t="s">
        <v>205</v>
      </c>
      <c r="E35" s="69" t="s">
        <v>61</v>
      </c>
      <c r="F35" s="65" t="s">
        <v>389</v>
      </c>
      <c r="G35" s="65" t="s">
        <v>359</v>
      </c>
      <c r="H35" s="20"/>
      <c r="I35" s="19"/>
      <c r="J35" s="73" t="s">
        <v>392</v>
      </c>
    </row>
    <row r="36" spans="1:10" ht="140.25">
      <c r="A36" s="64">
        <v>35</v>
      </c>
      <c r="B36" s="64" t="s">
        <v>239</v>
      </c>
      <c r="C36" s="65" t="s">
        <v>285</v>
      </c>
      <c r="D36" s="66" t="s">
        <v>205</v>
      </c>
      <c r="E36" s="69" t="s">
        <v>62</v>
      </c>
      <c r="F36" s="65" t="s">
        <v>364</v>
      </c>
      <c r="G36" s="65" t="s">
        <v>360</v>
      </c>
      <c r="H36" s="20"/>
      <c r="I36" s="19"/>
      <c r="J36" s="73" t="s">
        <v>392</v>
      </c>
    </row>
    <row r="37" spans="1:10" ht="67.5" customHeight="1">
      <c r="A37" s="64">
        <v>36</v>
      </c>
      <c r="B37" s="64" t="s">
        <v>239</v>
      </c>
      <c r="C37" s="65" t="s">
        <v>285</v>
      </c>
      <c r="D37" s="66" t="s">
        <v>205</v>
      </c>
      <c r="E37" s="69" t="s">
        <v>63</v>
      </c>
      <c r="F37" s="65" t="s">
        <v>363</v>
      </c>
      <c r="G37" s="65" t="s">
        <v>361</v>
      </c>
      <c r="H37" s="20"/>
      <c r="I37" s="19"/>
      <c r="J37" s="73" t="s">
        <v>392</v>
      </c>
    </row>
    <row r="38" spans="1:10" ht="280.5">
      <c r="A38" s="64">
        <v>37</v>
      </c>
      <c r="B38" s="64" t="s">
        <v>239</v>
      </c>
      <c r="C38" s="65" t="s">
        <v>285</v>
      </c>
      <c r="D38" s="66" t="s">
        <v>205</v>
      </c>
      <c r="E38" s="69" t="s">
        <v>47</v>
      </c>
      <c r="F38" s="65" t="s">
        <v>362</v>
      </c>
      <c r="G38" s="65" t="s">
        <v>365</v>
      </c>
      <c r="H38" s="20"/>
      <c r="I38" s="19"/>
      <c r="J38" s="73" t="s">
        <v>392</v>
      </c>
    </row>
    <row r="39" spans="1:10" ht="65.25" customHeight="1">
      <c r="A39" s="64">
        <v>38</v>
      </c>
      <c r="B39" s="64" t="s">
        <v>270</v>
      </c>
      <c r="C39" s="65" t="s">
        <v>285</v>
      </c>
      <c r="D39" s="66" t="s">
        <v>205</v>
      </c>
      <c r="E39" s="69" t="s">
        <v>48</v>
      </c>
      <c r="F39" s="65" t="s">
        <v>442</v>
      </c>
      <c r="G39" s="65" t="s">
        <v>366</v>
      </c>
      <c r="H39" s="20"/>
      <c r="I39" s="19"/>
      <c r="J39" s="73" t="s">
        <v>392</v>
      </c>
    </row>
    <row r="40" spans="1:10" ht="66.75" customHeight="1">
      <c r="A40" s="64">
        <v>39</v>
      </c>
      <c r="B40" s="64" t="s">
        <v>239</v>
      </c>
      <c r="C40" s="65" t="s">
        <v>285</v>
      </c>
      <c r="D40" s="66" t="s">
        <v>205</v>
      </c>
      <c r="E40" s="69" t="s">
        <v>49</v>
      </c>
      <c r="F40" s="65" t="s">
        <v>367</v>
      </c>
      <c r="G40" s="65" t="s">
        <v>368</v>
      </c>
      <c r="H40" s="20"/>
      <c r="I40" s="19"/>
      <c r="J40" s="73" t="s">
        <v>392</v>
      </c>
    </row>
    <row r="41" spans="1:10" ht="112.5" customHeight="1">
      <c r="A41" s="64">
        <v>40</v>
      </c>
      <c r="B41" s="64" t="s">
        <v>245</v>
      </c>
      <c r="C41" s="65" t="s">
        <v>276</v>
      </c>
      <c r="D41" s="66" t="s">
        <v>205</v>
      </c>
      <c r="E41" s="69" t="s">
        <v>50</v>
      </c>
      <c r="F41" s="65" t="s">
        <v>383</v>
      </c>
      <c r="G41" s="65" t="s">
        <v>390</v>
      </c>
      <c r="H41" s="20"/>
      <c r="I41" s="19"/>
      <c r="J41" s="73" t="s">
        <v>392</v>
      </c>
    </row>
    <row r="42" spans="1:10" ht="60.75" customHeight="1">
      <c r="A42" s="64">
        <v>41</v>
      </c>
      <c r="B42" s="64" t="s">
        <v>245</v>
      </c>
      <c r="C42" s="65" t="s">
        <v>276</v>
      </c>
      <c r="D42" s="66" t="s">
        <v>205</v>
      </c>
      <c r="E42" s="69" t="s">
        <v>51</v>
      </c>
      <c r="F42" s="65" t="s">
        <v>369</v>
      </c>
      <c r="G42" s="65" t="s">
        <v>370</v>
      </c>
      <c r="H42" s="20"/>
      <c r="I42" s="19"/>
      <c r="J42" s="73" t="s">
        <v>392</v>
      </c>
    </row>
    <row r="43" spans="1:10" ht="140.25">
      <c r="A43" s="64">
        <v>42</v>
      </c>
      <c r="B43" s="64" t="s">
        <v>239</v>
      </c>
      <c r="C43" s="65" t="s">
        <v>285</v>
      </c>
      <c r="D43" s="66" t="s">
        <v>205</v>
      </c>
      <c r="E43" s="69" t="s">
        <v>52</v>
      </c>
      <c r="F43" s="65" t="s">
        <v>371</v>
      </c>
      <c r="G43" s="65" t="s">
        <v>372</v>
      </c>
      <c r="H43" s="20"/>
      <c r="I43" s="19"/>
      <c r="J43" s="73" t="s">
        <v>392</v>
      </c>
    </row>
    <row r="44" spans="1:10" ht="140.25">
      <c r="A44" s="64">
        <v>43</v>
      </c>
      <c r="B44" s="64" t="s">
        <v>252</v>
      </c>
      <c r="C44" s="65" t="s">
        <v>302</v>
      </c>
      <c r="D44" s="66" t="s">
        <v>205</v>
      </c>
      <c r="E44" s="69" t="s">
        <v>53</v>
      </c>
      <c r="F44" s="65" t="s">
        <v>373</v>
      </c>
      <c r="G44" s="65" t="s">
        <v>384</v>
      </c>
      <c r="H44" s="20"/>
      <c r="I44" s="19"/>
      <c r="J44" s="73" t="s">
        <v>392</v>
      </c>
    </row>
    <row r="45" spans="1:10" ht="140.25">
      <c r="A45" s="64">
        <v>44</v>
      </c>
      <c r="B45" s="64" t="s">
        <v>254</v>
      </c>
      <c r="C45" s="65" t="s">
        <v>286</v>
      </c>
      <c r="D45" s="66" t="s">
        <v>205</v>
      </c>
      <c r="E45" s="69" t="s">
        <v>54</v>
      </c>
      <c r="F45" s="65" t="s">
        <v>375</v>
      </c>
      <c r="G45" s="65" t="s">
        <v>374</v>
      </c>
      <c r="H45" s="20"/>
      <c r="I45" s="19"/>
      <c r="J45" s="73" t="s">
        <v>392</v>
      </c>
    </row>
    <row r="46" spans="1:10" ht="140.25">
      <c r="A46" s="64">
        <v>45</v>
      </c>
      <c r="B46" s="64" t="s">
        <v>239</v>
      </c>
      <c r="C46" s="65" t="s">
        <v>285</v>
      </c>
      <c r="D46" s="66" t="s">
        <v>205</v>
      </c>
      <c r="E46" s="69" t="s">
        <v>55</v>
      </c>
      <c r="F46" s="65" t="s">
        <v>376</v>
      </c>
      <c r="G46" s="65" t="s">
        <v>377</v>
      </c>
      <c r="H46" s="20"/>
      <c r="I46" s="19"/>
      <c r="J46" s="73" t="s">
        <v>392</v>
      </c>
    </row>
    <row r="47" spans="1:10" ht="140.25">
      <c r="A47" s="64">
        <v>46</v>
      </c>
      <c r="B47" s="64" t="s">
        <v>252</v>
      </c>
      <c r="C47" s="65" t="s">
        <v>302</v>
      </c>
      <c r="D47" s="66" t="s">
        <v>205</v>
      </c>
      <c r="E47" s="69" t="s">
        <v>56</v>
      </c>
      <c r="F47" s="65" t="s">
        <v>378</v>
      </c>
      <c r="G47" s="65" t="s">
        <v>379</v>
      </c>
      <c r="H47" s="20"/>
      <c r="I47" s="19"/>
      <c r="J47" s="73" t="s">
        <v>392</v>
      </c>
    </row>
    <row r="48" spans="1:10" ht="191.25">
      <c r="A48" s="64">
        <v>47</v>
      </c>
      <c r="B48" s="64" t="s">
        <v>239</v>
      </c>
      <c r="C48" s="65" t="s">
        <v>285</v>
      </c>
      <c r="D48" s="65" t="s">
        <v>205</v>
      </c>
      <c r="E48" s="69" t="s">
        <v>57</v>
      </c>
      <c r="F48" s="65" t="s">
        <v>385</v>
      </c>
      <c r="G48" s="65" t="s">
        <v>380</v>
      </c>
      <c r="H48" s="20"/>
      <c r="I48" s="19"/>
      <c r="J48" s="73" t="s">
        <v>392</v>
      </c>
    </row>
    <row r="49" spans="1:10" ht="140.25">
      <c r="A49" s="64">
        <v>48</v>
      </c>
      <c r="B49" s="64" t="s">
        <v>239</v>
      </c>
      <c r="C49" s="70" t="s">
        <v>285</v>
      </c>
      <c r="D49" s="66" t="s">
        <v>205</v>
      </c>
      <c r="E49" s="69" t="s">
        <v>58</v>
      </c>
      <c r="F49" s="65" t="s">
        <v>381</v>
      </c>
      <c r="G49" s="65" t="s">
        <v>382</v>
      </c>
      <c r="H49" s="20"/>
      <c r="I49" s="48"/>
      <c r="J49" s="73" t="s">
        <v>392</v>
      </c>
    </row>
    <row r="50" spans="1:10" ht="140.25">
      <c r="A50" s="64">
        <v>49</v>
      </c>
      <c r="B50" s="70" t="s">
        <v>306</v>
      </c>
      <c r="C50" s="70" t="s">
        <v>223</v>
      </c>
      <c r="D50" s="68" t="s">
        <v>205</v>
      </c>
      <c r="E50" s="71" t="s">
        <v>443</v>
      </c>
      <c r="F50" s="71" t="s">
        <v>307</v>
      </c>
      <c r="G50" s="71" t="s">
        <v>308</v>
      </c>
      <c r="H50" s="20"/>
      <c r="I50" s="48"/>
      <c r="J50" s="73" t="s">
        <v>392</v>
      </c>
    </row>
    <row r="51" spans="1:10" ht="12.75">
      <c r="A51" s="30"/>
      <c r="E51" s="4"/>
      <c r="H51" s="31"/>
      <c r="I51" s="3"/>
      <c r="J51" s="22"/>
    </row>
    <row r="52" spans="1:10" ht="12.75">
      <c r="A52" s="4"/>
      <c r="B52" s="4"/>
      <c r="E52" s="4"/>
      <c r="H52" s="31"/>
      <c r="I52" s="3"/>
      <c r="J52" s="4"/>
    </row>
    <row r="53" spans="1:10" ht="12.75">
      <c r="A53" s="4"/>
      <c r="B53" s="4"/>
      <c r="E53" s="4"/>
      <c r="H53" s="31"/>
      <c r="I53" s="3"/>
      <c r="J53" s="4"/>
    </row>
    <row r="54" spans="1:10" ht="12.75">
      <c r="A54" s="4"/>
      <c r="B54" s="4"/>
      <c r="E54" s="4"/>
      <c r="H54" s="31"/>
      <c r="I54" s="3"/>
      <c r="J54" s="4"/>
    </row>
    <row r="55" spans="1:10" ht="12.75">
      <c r="A55" s="4"/>
      <c r="B55" s="4"/>
      <c r="E55" s="4"/>
      <c r="H55" s="31"/>
      <c r="I55" s="3"/>
      <c r="J55" s="4"/>
    </row>
    <row r="56" spans="1:10" ht="12.75">
      <c r="A56" s="4"/>
      <c r="B56" s="4"/>
      <c r="E56" s="4"/>
      <c r="I56" s="3"/>
      <c r="J56" s="32"/>
    </row>
    <row r="57" spans="1:10" ht="12.75">
      <c r="A57" s="4"/>
      <c r="B57" s="4"/>
      <c r="E57" s="4"/>
      <c r="I57" s="3"/>
      <c r="J57" s="32"/>
    </row>
  </sheetData>
  <sheetProtection/>
  <autoFilter ref="A1:J50"/>
  <conditionalFormatting sqref="I2:I50">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conditionalFormatting sqref="I55:I57 I51:I53">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dataValidations count="1">
    <dataValidation errorStyle="warning" type="list" allowBlank="1" showInputMessage="1" showErrorMessage="1" errorTitle="Input Error" error="Please enter an accepted value: Pass, Fail, N/A, Info" sqref="I2:I50">
      <formula1>"Pass,Fail,N/A,Info"</formula1>
    </dataValidation>
  </dataValidations>
  <printOptions horizontalCentered="1"/>
  <pageMargins left="0.25" right="0.25" top="0.75" bottom="0.75" header="0.3" footer="0.3"/>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E52" sqref="E52"/>
    </sheetView>
  </sheetViews>
  <sheetFormatPr defaultColWidth="9.140625" defaultRowHeight="12.75"/>
  <sheetData/>
  <sheetProtection/>
  <printOptions/>
  <pageMargins left="0.7" right="0.7" top="0.75" bottom="0.75" header="0.3" footer="0.3"/>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dimension ref="A1:C153"/>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0.00390625" style="33" bestFit="1" customWidth="1"/>
    <col min="2" max="2" width="56.7109375" style="33" bestFit="1" customWidth="1"/>
    <col min="3" max="16384" width="9.140625" style="33" customWidth="1"/>
  </cols>
  <sheetData>
    <row r="1" spans="1:3" ht="25.5">
      <c r="A1" s="49" t="s">
        <v>206</v>
      </c>
      <c r="B1" s="50" t="s">
        <v>99</v>
      </c>
      <c r="C1" s="42"/>
    </row>
    <row r="2" spans="1:3" ht="12.75">
      <c r="A2" s="51" t="s">
        <v>190</v>
      </c>
      <c r="B2" s="52" t="s">
        <v>101</v>
      </c>
      <c r="C2" s="42"/>
    </row>
    <row r="3" spans="1:3" ht="12.75">
      <c r="A3" s="51" t="s">
        <v>191</v>
      </c>
      <c r="B3" s="52" t="s">
        <v>101</v>
      </c>
      <c r="C3" s="42"/>
    </row>
    <row r="4" spans="1:3" ht="12.75">
      <c r="A4" s="51" t="s">
        <v>192</v>
      </c>
      <c r="B4" s="52" t="s">
        <v>101</v>
      </c>
      <c r="C4" s="42"/>
    </row>
    <row r="5" spans="1:3" ht="12.75">
      <c r="A5" s="51" t="s">
        <v>398</v>
      </c>
      <c r="B5" s="56" t="s">
        <v>109</v>
      </c>
      <c r="C5" s="42"/>
    </row>
    <row r="6" spans="1:3" ht="12.75">
      <c r="A6" s="51" t="s">
        <v>399</v>
      </c>
      <c r="B6" s="75" t="s">
        <v>101</v>
      </c>
      <c r="C6" s="42"/>
    </row>
    <row r="7" spans="1:3" ht="12.75">
      <c r="A7" s="53" t="s">
        <v>185</v>
      </c>
      <c r="B7" s="54" t="s">
        <v>150</v>
      </c>
      <c r="C7" s="42"/>
    </row>
    <row r="8" spans="1:3" ht="12.75">
      <c r="A8" s="53" t="s">
        <v>207</v>
      </c>
      <c r="B8" s="54" t="s">
        <v>150</v>
      </c>
      <c r="C8" s="42"/>
    </row>
    <row r="9" spans="1:3" ht="12.75">
      <c r="A9" s="51" t="s">
        <v>186</v>
      </c>
      <c r="B9" s="52" t="s">
        <v>101</v>
      </c>
      <c r="C9" s="42"/>
    </row>
    <row r="10" spans="1:3" ht="12.75">
      <c r="A10" s="51" t="s">
        <v>187</v>
      </c>
      <c r="B10" s="52" t="s">
        <v>101</v>
      </c>
      <c r="C10" s="42"/>
    </row>
    <row r="11" spans="1:3" ht="12.75">
      <c r="A11" s="51" t="s">
        <v>193</v>
      </c>
      <c r="B11" s="52" t="s">
        <v>101</v>
      </c>
      <c r="C11" s="42"/>
    </row>
    <row r="12" spans="1:3" ht="12.75">
      <c r="A12" s="51" t="s">
        <v>194</v>
      </c>
      <c r="B12" s="52" t="s">
        <v>101</v>
      </c>
      <c r="C12" s="42"/>
    </row>
    <row r="13" spans="1:3" ht="12.75">
      <c r="A13" s="53" t="s">
        <v>195</v>
      </c>
      <c r="B13" s="52" t="s">
        <v>101</v>
      </c>
      <c r="C13" s="42"/>
    </row>
    <row r="14" spans="1:3" ht="12.75">
      <c r="A14" s="51" t="s">
        <v>400</v>
      </c>
      <c r="B14" s="56" t="s">
        <v>109</v>
      </c>
      <c r="C14" s="42"/>
    </row>
    <row r="15" spans="1:3" ht="12.75">
      <c r="A15" s="51" t="s">
        <v>401</v>
      </c>
      <c r="B15" s="56" t="s">
        <v>109</v>
      </c>
      <c r="C15" s="42"/>
    </row>
    <row r="16" spans="1:3" ht="12.75">
      <c r="A16" s="51" t="s">
        <v>119</v>
      </c>
      <c r="B16" s="52" t="s">
        <v>101</v>
      </c>
      <c r="C16" s="42"/>
    </row>
    <row r="17" spans="1:3" ht="12.75">
      <c r="A17" s="51" t="s">
        <v>120</v>
      </c>
      <c r="B17" s="52" t="s">
        <v>101</v>
      </c>
      <c r="C17" s="42"/>
    </row>
    <row r="18" spans="1:3" ht="12.75">
      <c r="A18" s="51" t="s">
        <v>121</v>
      </c>
      <c r="B18" s="52" t="s">
        <v>101</v>
      </c>
      <c r="C18" s="42"/>
    </row>
    <row r="19" spans="1:3" ht="12.75">
      <c r="A19" s="51" t="s">
        <v>122</v>
      </c>
      <c r="B19" s="52" t="s">
        <v>101</v>
      </c>
      <c r="C19" s="42"/>
    </row>
    <row r="20" spans="1:3" ht="12.75">
      <c r="A20" s="51" t="s">
        <v>123</v>
      </c>
      <c r="B20" s="52" t="s">
        <v>101</v>
      </c>
      <c r="C20" s="42"/>
    </row>
    <row r="21" spans="1:3" ht="12.75">
      <c r="A21" s="55" t="s">
        <v>124</v>
      </c>
      <c r="B21" s="52" t="s">
        <v>101</v>
      </c>
      <c r="C21" s="42"/>
    </row>
    <row r="22" spans="1:3" ht="12.75">
      <c r="A22" s="51" t="s">
        <v>142</v>
      </c>
      <c r="B22" s="52" t="s">
        <v>101</v>
      </c>
      <c r="C22" s="42"/>
    </row>
    <row r="23" spans="1:3" ht="12.75">
      <c r="A23" s="51" t="s">
        <v>208</v>
      </c>
      <c r="B23" s="52" t="s">
        <v>101</v>
      </c>
      <c r="C23" s="42"/>
    </row>
    <row r="24" spans="1:3" ht="12.75">
      <c r="A24" s="51" t="s">
        <v>209</v>
      </c>
      <c r="B24" s="52" t="s">
        <v>101</v>
      </c>
      <c r="C24" s="42"/>
    </row>
    <row r="25" spans="1:3" ht="12.75">
      <c r="A25" s="51" t="s">
        <v>210</v>
      </c>
      <c r="B25" s="52" t="s">
        <v>101</v>
      </c>
      <c r="C25" s="42"/>
    </row>
    <row r="26" spans="1:3" ht="12.75">
      <c r="A26" s="51" t="s">
        <v>211</v>
      </c>
      <c r="B26" s="52" t="s">
        <v>101</v>
      </c>
      <c r="C26" s="42"/>
    </row>
    <row r="27" spans="1:3" ht="12.75">
      <c r="A27" s="51" t="s">
        <v>212</v>
      </c>
      <c r="B27" s="52" t="s">
        <v>101</v>
      </c>
      <c r="C27" s="42"/>
    </row>
    <row r="28" spans="1:3" ht="12.75">
      <c r="A28" s="51" t="s">
        <v>213</v>
      </c>
      <c r="B28" s="52" t="s">
        <v>101</v>
      </c>
      <c r="C28" s="42"/>
    </row>
    <row r="29" spans="1:3" ht="12.75">
      <c r="A29" s="51" t="s">
        <v>143</v>
      </c>
      <c r="B29" s="52" t="s">
        <v>101</v>
      </c>
      <c r="C29" s="42"/>
    </row>
    <row r="30" spans="1:3" ht="12.75">
      <c r="A30" s="51" t="s">
        <v>402</v>
      </c>
      <c r="B30" s="52" t="s">
        <v>101</v>
      </c>
      <c r="C30" s="42"/>
    </row>
    <row r="31" spans="1:3" ht="12.75">
      <c r="A31" s="51" t="s">
        <v>133</v>
      </c>
      <c r="B31" s="52" t="s">
        <v>101</v>
      </c>
      <c r="C31" s="42"/>
    </row>
    <row r="32" spans="1:3" ht="12.75">
      <c r="A32" s="51" t="s">
        <v>134</v>
      </c>
      <c r="B32" s="52" t="s">
        <v>101</v>
      </c>
      <c r="C32" s="42"/>
    </row>
    <row r="33" spans="1:3" ht="12.75">
      <c r="A33" s="51" t="s">
        <v>135</v>
      </c>
      <c r="B33" s="56" t="s">
        <v>109</v>
      </c>
      <c r="C33" s="42"/>
    </row>
    <row r="34" spans="1:3" ht="12.75">
      <c r="A34" s="51" t="s">
        <v>136</v>
      </c>
      <c r="B34" s="52" t="s">
        <v>101</v>
      </c>
      <c r="C34" s="42"/>
    </row>
    <row r="35" spans="1:3" ht="12.75">
      <c r="A35" s="51" t="s">
        <v>137</v>
      </c>
      <c r="B35" s="52" t="s">
        <v>101</v>
      </c>
      <c r="C35" s="42"/>
    </row>
    <row r="36" spans="1:3" ht="12.75">
      <c r="A36" s="53" t="s">
        <v>138</v>
      </c>
      <c r="B36" s="54" t="s">
        <v>150</v>
      </c>
      <c r="C36" s="42"/>
    </row>
    <row r="37" spans="1:3" ht="12.75">
      <c r="A37" s="57" t="s">
        <v>139</v>
      </c>
      <c r="B37" s="56" t="s">
        <v>109</v>
      </c>
      <c r="C37" s="42"/>
    </row>
    <row r="38" spans="1:3" ht="12.75">
      <c r="A38" s="57" t="s">
        <v>140</v>
      </c>
      <c r="B38" s="56" t="s">
        <v>109</v>
      </c>
      <c r="C38" s="42"/>
    </row>
    <row r="39" spans="1:3" ht="12.75">
      <c r="A39" s="57" t="s">
        <v>141</v>
      </c>
      <c r="B39" s="56" t="s">
        <v>109</v>
      </c>
      <c r="C39" s="42"/>
    </row>
    <row r="40" spans="1:3" ht="12.75">
      <c r="A40" s="51" t="s">
        <v>188</v>
      </c>
      <c r="B40" s="52" t="s">
        <v>101</v>
      </c>
      <c r="C40" s="42"/>
    </row>
    <row r="41" spans="1:3" ht="12.75">
      <c r="A41" s="51" t="s">
        <v>189</v>
      </c>
      <c r="B41" s="52" t="s">
        <v>101</v>
      </c>
      <c r="C41" s="42"/>
    </row>
    <row r="42" spans="1:3" ht="12.75">
      <c r="A42" s="51" t="s">
        <v>403</v>
      </c>
      <c r="B42" s="56" t="s">
        <v>109</v>
      </c>
      <c r="C42" s="42"/>
    </row>
    <row r="43" spans="1:3" ht="12.75">
      <c r="A43" s="53" t="s">
        <v>178</v>
      </c>
      <c r="B43" s="54" t="s">
        <v>150</v>
      </c>
      <c r="C43" s="42"/>
    </row>
    <row r="44" spans="1:3" ht="12.75">
      <c r="A44" s="53" t="s">
        <v>179</v>
      </c>
      <c r="B44" s="54" t="s">
        <v>150</v>
      </c>
      <c r="C44" s="42"/>
    </row>
    <row r="45" spans="1:3" ht="12.75">
      <c r="A45" s="51" t="s">
        <v>180</v>
      </c>
      <c r="B45" s="52" t="s">
        <v>101</v>
      </c>
      <c r="C45" s="42"/>
    </row>
    <row r="46" spans="1:3" ht="12.75">
      <c r="A46" s="53" t="s">
        <v>181</v>
      </c>
      <c r="B46" s="54" t="s">
        <v>150</v>
      </c>
      <c r="C46" s="42"/>
    </row>
    <row r="47" spans="1:3" ht="12.75">
      <c r="A47" s="53" t="s">
        <v>182</v>
      </c>
      <c r="B47" s="54" t="s">
        <v>150</v>
      </c>
      <c r="C47" s="42"/>
    </row>
    <row r="48" spans="1:3" ht="12.75">
      <c r="A48" s="53" t="s">
        <v>183</v>
      </c>
      <c r="B48" s="54" t="s">
        <v>150</v>
      </c>
      <c r="C48" s="42"/>
    </row>
    <row r="49" spans="1:3" ht="12.75">
      <c r="A49" s="51" t="s">
        <v>184</v>
      </c>
      <c r="B49" s="52" t="s">
        <v>101</v>
      </c>
      <c r="C49" s="42"/>
    </row>
    <row r="50" spans="1:3" ht="12.75">
      <c r="A50" s="51" t="s">
        <v>404</v>
      </c>
      <c r="B50" s="54" t="s">
        <v>101</v>
      </c>
      <c r="C50" s="42"/>
    </row>
    <row r="51" spans="1:3" ht="12.75">
      <c r="A51" s="51" t="s">
        <v>144</v>
      </c>
      <c r="B51" s="52" t="s">
        <v>101</v>
      </c>
      <c r="C51" s="42"/>
    </row>
    <row r="52" spans="1:3" ht="12.75">
      <c r="A52" s="51" t="s">
        <v>145</v>
      </c>
      <c r="B52" s="52" t="s">
        <v>101</v>
      </c>
      <c r="C52" s="42"/>
    </row>
    <row r="53" spans="1:3" ht="12.75">
      <c r="A53" s="51" t="s">
        <v>146</v>
      </c>
      <c r="B53" s="52" t="s">
        <v>101</v>
      </c>
      <c r="C53" s="42"/>
    </row>
    <row r="54" spans="1:3" ht="12.75">
      <c r="A54" s="51" t="s">
        <v>147</v>
      </c>
      <c r="B54" s="52" t="s">
        <v>101</v>
      </c>
      <c r="C54" s="42"/>
    </row>
    <row r="55" spans="1:3" ht="12.75">
      <c r="A55" s="51" t="s">
        <v>148</v>
      </c>
      <c r="B55" s="52" t="s">
        <v>101</v>
      </c>
      <c r="C55" s="42"/>
    </row>
    <row r="56" spans="1:3" ht="12.75">
      <c r="A56" s="57" t="s">
        <v>149</v>
      </c>
      <c r="B56" s="56" t="s">
        <v>150</v>
      </c>
      <c r="C56" s="42"/>
    </row>
    <row r="57" spans="1:3" ht="12.75">
      <c r="A57" s="57" t="s">
        <v>151</v>
      </c>
      <c r="B57" s="56" t="s">
        <v>150</v>
      </c>
      <c r="C57" s="42"/>
    </row>
    <row r="58" spans="1:3" ht="12.75">
      <c r="A58" s="57" t="s">
        <v>152</v>
      </c>
      <c r="B58" s="56" t="s">
        <v>150</v>
      </c>
      <c r="C58" s="42"/>
    </row>
    <row r="59" spans="1:3" ht="12.75">
      <c r="A59" s="57" t="s">
        <v>153</v>
      </c>
      <c r="B59" s="56" t="s">
        <v>150</v>
      </c>
      <c r="C59" s="42"/>
    </row>
    <row r="60" spans="1:3" ht="12.75">
      <c r="A60" s="57" t="s">
        <v>154</v>
      </c>
      <c r="B60" s="56" t="s">
        <v>150</v>
      </c>
      <c r="C60" s="42"/>
    </row>
    <row r="61" spans="1:3" ht="12.75">
      <c r="A61" s="57" t="s">
        <v>155</v>
      </c>
      <c r="B61" s="56" t="s">
        <v>150</v>
      </c>
      <c r="C61" s="42"/>
    </row>
    <row r="62" spans="1:3" ht="12.75">
      <c r="A62" s="57" t="s">
        <v>214</v>
      </c>
      <c r="B62" s="56" t="s">
        <v>150</v>
      </c>
      <c r="C62" s="42"/>
    </row>
    <row r="63" spans="1:3" ht="12.75">
      <c r="A63" s="51" t="s">
        <v>105</v>
      </c>
      <c r="B63" s="52" t="s">
        <v>101</v>
      </c>
      <c r="C63" s="42"/>
    </row>
    <row r="64" spans="1:3" ht="12.75">
      <c r="A64" s="51" t="s">
        <v>106</v>
      </c>
      <c r="B64" s="52" t="s">
        <v>101</v>
      </c>
      <c r="C64" s="42"/>
    </row>
    <row r="65" spans="1:3" ht="12.75">
      <c r="A65" s="51" t="s">
        <v>107</v>
      </c>
      <c r="B65" s="52" t="s">
        <v>101</v>
      </c>
      <c r="C65" s="42"/>
    </row>
    <row r="66" spans="1:3" ht="12.75">
      <c r="A66" s="51" t="s">
        <v>108</v>
      </c>
      <c r="B66" s="52" t="s">
        <v>101</v>
      </c>
      <c r="C66" s="42"/>
    </row>
    <row r="67" spans="1:3" ht="12.75">
      <c r="A67" s="51" t="s">
        <v>110</v>
      </c>
      <c r="B67" s="52" t="s">
        <v>101</v>
      </c>
      <c r="C67" s="42"/>
    </row>
    <row r="68" spans="1:3" ht="12.75">
      <c r="A68" s="57" t="s">
        <v>156</v>
      </c>
      <c r="B68" s="56" t="s">
        <v>150</v>
      </c>
      <c r="C68" s="42"/>
    </row>
    <row r="69" spans="1:3" ht="12.75">
      <c r="A69" s="57" t="s">
        <v>157</v>
      </c>
      <c r="B69" s="56" t="s">
        <v>150</v>
      </c>
      <c r="C69" s="42"/>
    </row>
    <row r="70" spans="1:3" ht="12.75">
      <c r="A70" s="57" t="s">
        <v>158</v>
      </c>
      <c r="B70" s="56" t="s">
        <v>150</v>
      </c>
      <c r="C70" s="42"/>
    </row>
    <row r="71" spans="1:3" ht="12.75">
      <c r="A71" s="57" t="s">
        <v>159</v>
      </c>
      <c r="B71" s="56" t="s">
        <v>150</v>
      </c>
      <c r="C71" s="42"/>
    </row>
    <row r="72" spans="1:3" ht="12.75">
      <c r="A72" s="57" t="s">
        <v>160</v>
      </c>
      <c r="B72" s="56" t="s">
        <v>150</v>
      </c>
      <c r="C72" s="42"/>
    </row>
    <row r="73" spans="1:3" ht="12.75">
      <c r="A73" s="57" t="s">
        <v>161</v>
      </c>
      <c r="B73" s="56" t="s">
        <v>150</v>
      </c>
      <c r="C73" s="42"/>
    </row>
    <row r="74" spans="1:3" ht="12.75">
      <c r="A74" s="57" t="s">
        <v>162</v>
      </c>
      <c r="B74" s="56" t="s">
        <v>150</v>
      </c>
      <c r="C74" s="42"/>
    </row>
    <row r="75" spans="1:3" ht="12.75">
      <c r="A75" s="57" t="s">
        <v>163</v>
      </c>
      <c r="B75" s="56" t="s">
        <v>150</v>
      </c>
      <c r="C75" s="42"/>
    </row>
    <row r="76" spans="1:3" ht="12.75">
      <c r="A76" s="57" t="s">
        <v>164</v>
      </c>
      <c r="B76" s="56" t="s">
        <v>109</v>
      </c>
      <c r="C76" s="42"/>
    </row>
    <row r="77" spans="1:3" ht="12.75">
      <c r="A77" s="57" t="s">
        <v>165</v>
      </c>
      <c r="B77" s="56" t="s">
        <v>109</v>
      </c>
      <c r="C77" s="42"/>
    </row>
    <row r="78" spans="1:3" ht="12.75">
      <c r="A78" s="57" t="s">
        <v>166</v>
      </c>
      <c r="B78" s="56" t="s">
        <v>109</v>
      </c>
      <c r="C78" s="42"/>
    </row>
    <row r="79" spans="1:3" ht="12.75">
      <c r="A79" s="57" t="s">
        <v>167</v>
      </c>
      <c r="B79" s="56" t="s">
        <v>109</v>
      </c>
      <c r="C79" s="42"/>
    </row>
    <row r="80" spans="1:3" ht="12.75">
      <c r="A80" s="57" t="s">
        <v>168</v>
      </c>
      <c r="B80" s="56" t="s">
        <v>109</v>
      </c>
      <c r="C80" s="42"/>
    </row>
    <row r="81" spans="1:3" ht="12.75">
      <c r="A81" s="57" t="s">
        <v>169</v>
      </c>
      <c r="B81" s="56" t="s">
        <v>109</v>
      </c>
      <c r="C81" s="42"/>
    </row>
    <row r="82" spans="1:3" ht="12.75">
      <c r="A82" s="57" t="s">
        <v>170</v>
      </c>
      <c r="B82" s="56" t="s">
        <v>109</v>
      </c>
      <c r="C82" s="42"/>
    </row>
    <row r="83" spans="1:3" ht="12.75">
      <c r="A83" s="57" t="s">
        <v>171</v>
      </c>
      <c r="B83" s="56" t="s">
        <v>150</v>
      </c>
      <c r="C83" s="42"/>
    </row>
    <row r="84" spans="1:3" ht="12.75">
      <c r="A84" s="57" t="s">
        <v>172</v>
      </c>
      <c r="B84" s="56" t="s">
        <v>150</v>
      </c>
      <c r="C84" s="42"/>
    </row>
    <row r="85" spans="1:3" ht="12.75">
      <c r="A85" s="57" t="s">
        <v>173</v>
      </c>
      <c r="B85" s="56" t="s">
        <v>150</v>
      </c>
      <c r="C85" s="42"/>
    </row>
    <row r="86" spans="1:3" ht="12.75">
      <c r="A86" s="53" t="s">
        <v>125</v>
      </c>
      <c r="B86" s="54" t="s">
        <v>150</v>
      </c>
      <c r="C86" s="42"/>
    </row>
    <row r="87" spans="1:3" ht="12.75">
      <c r="A87" s="53" t="s">
        <v>126</v>
      </c>
      <c r="B87" s="54" t="s">
        <v>150</v>
      </c>
      <c r="C87" s="42"/>
    </row>
    <row r="88" spans="1:3" ht="12.75">
      <c r="A88" s="53" t="s">
        <v>127</v>
      </c>
      <c r="B88" s="54" t="s">
        <v>150</v>
      </c>
      <c r="C88" s="42"/>
    </row>
    <row r="89" spans="1:3" ht="12.75">
      <c r="A89" s="53" t="s">
        <v>128</v>
      </c>
      <c r="B89" s="54" t="s">
        <v>150</v>
      </c>
      <c r="C89" s="42"/>
    </row>
    <row r="90" spans="1:2" ht="12.75">
      <c r="A90" s="53" t="s">
        <v>129</v>
      </c>
      <c r="B90" s="54" t="s">
        <v>150</v>
      </c>
    </row>
    <row r="91" spans="1:2" ht="12.75">
      <c r="A91" s="53" t="s">
        <v>130</v>
      </c>
      <c r="B91" s="54" t="s">
        <v>150</v>
      </c>
    </row>
    <row r="92" spans="1:2" ht="12.75">
      <c r="A92" s="53" t="s">
        <v>131</v>
      </c>
      <c r="B92" s="54" t="s">
        <v>150</v>
      </c>
    </row>
    <row r="93" spans="1:2" ht="12.75">
      <c r="A93" s="53" t="s">
        <v>132</v>
      </c>
      <c r="B93" s="54" t="s">
        <v>150</v>
      </c>
    </row>
    <row r="94" spans="1:2" ht="12.75">
      <c r="A94" s="51" t="s">
        <v>100</v>
      </c>
      <c r="B94" s="52" t="s">
        <v>101</v>
      </c>
    </row>
    <row r="95" spans="1:2" ht="12.75">
      <c r="A95" s="53" t="s">
        <v>102</v>
      </c>
      <c r="B95" s="52" t="s">
        <v>101</v>
      </c>
    </row>
    <row r="96" spans="1:2" ht="12.75">
      <c r="A96" s="51" t="s">
        <v>103</v>
      </c>
      <c r="B96" s="52" t="s">
        <v>101</v>
      </c>
    </row>
    <row r="97" spans="1:2" ht="12.75">
      <c r="A97" s="51" t="s">
        <v>104</v>
      </c>
      <c r="B97" s="52" t="s">
        <v>101</v>
      </c>
    </row>
    <row r="98" spans="1:2" ht="12.75">
      <c r="A98" s="51" t="s">
        <v>111</v>
      </c>
      <c r="B98" s="52" t="s">
        <v>101</v>
      </c>
    </row>
    <row r="99" spans="1:2" ht="12.75">
      <c r="A99" s="51" t="s">
        <v>112</v>
      </c>
      <c r="B99" s="52" t="s">
        <v>101</v>
      </c>
    </row>
    <row r="100" spans="1:2" ht="12.75">
      <c r="A100" s="51" t="s">
        <v>113</v>
      </c>
      <c r="B100" s="52" t="s">
        <v>101</v>
      </c>
    </row>
    <row r="101" spans="1:2" ht="12.75">
      <c r="A101" s="51" t="s">
        <v>114</v>
      </c>
      <c r="B101" s="52" t="s">
        <v>101</v>
      </c>
    </row>
    <row r="102" spans="1:2" ht="12.75">
      <c r="A102" s="51" t="s">
        <v>115</v>
      </c>
      <c r="B102" s="52" t="s">
        <v>101</v>
      </c>
    </row>
    <row r="103" spans="1:2" ht="12.75">
      <c r="A103" s="51" t="s">
        <v>116</v>
      </c>
      <c r="B103" s="52" t="s">
        <v>101</v>
      </c>
    </row>
    <row r="104" spans="1:2" ht="12.75">
      <c r="A104" s="51" t="s">
        <v>117</v>
      </c>
      <c r="B104" s="52" t="s">
        <v>101</v>
      </c>
    </row>
    <row r="105" spans="1:2" ht="12.75">
      <c r="A105" s="51" t="s">
        <v>215</v>
      </c>
      <c r="B105" s="52" t="s">
        <v>101</v>
      </c>
    </row>
    <row r="106" spans="1:2" ht="12.75">
      <c r="A106" s="53" t="s">
        <v>118</v>
      </c>
      <c r="B106" s="54" t="s">
        <v>150</v>
      </c>
    </row>
    <row r="107" spans="1:2" ht="12.75">
      <c r="A107" s="53" t="s">
        <v>216</v>
      </c>
      <c r="B107" s="52" t="s">
        <v>101</v>
      </c>
    </row>
    <row r="108" spans="1:2" ht="12.75">
      <c r="A108" s="53" t="s">
        <v>217</v>
      </c>
      <c r="B108" s="52" t="s">
        <v>101</v>
      </c>
    </row>
    <row r="109" spans="1:2" ht="12.75">
      <c r="A109" s="53" t="s">
        <v>405</v>
      </c>
      <c r="B109" s="56" t="s">
        <v>109</v>
      </c>
    </row>
    <row r="110" spans="1:2" ht="12.75">
      <c r="A110" s="53" t="s">
        <v>406</v>
      </c>
      <c r="B110" s="56" t="s">
        <v>109</v>
      </c>
    </row>
    <row r="111" spans="1:2" ht="12.75">
      <c r="A111" s="53" t="s">
        <v>407</v>
      </c>
      <c r="B111" s="56" t="s">
        <v>109</v>
      </c>
    </row>
    <row r="112" spans="1:2" ht="12.75">
      <c r="A112" s="51" t="s">
        <v>196</v>
      </c>
      <c r="B112" s="52" t="s">
        <v>101</v>
      </c>
    </row>
    <row r="113" spans="1:2" ht="12.75">
      <c r="A113" s="51" t="s">
        <v>218</v>
      </c>
      <c r="B113" s="52" t="s">
        <v>101</v>
      </c>
    </row>
    <row r="114" spans="1:2" ht="12.75">
      <c r="A114" s="51" t="s">
        <v>220</v>
      </c>
      <c r="B114" s="52" t="s">
        <v>101</v>
      </c>
    </row>
    <row r="115" spans="1:2" ht="12.75">
      <c r="A115" s="51" t="s">
        <v>197</v>
      </c>
      <c r="B115" s="52" t="s">
        <v>101</v>
      </c>
    </row>
    <row r="116" spans="1:2" ht="12.75">
      <c r="A116" s="51" t="s">
        <v>408</v>
      </c>
      <c r="B116" s="56" t="s">
        <v>109</v>
      </c>
    </row>
    <row r="117" spans="1:2" ht="12.75">
      <c r="A117" s="51" t="s">
        <v>198</v>
      </c>
      <c r="B117" s="52" t="s">
        <v>101</v>
      </c>
    </row>
    <row r="118" spans="1:2" ht="12.75">
      <c r="A118" s="51" t="s">
        <v>199</v>
      </c>
      <c r="B118" s="52" t="s">
        <v>101</v>
      </c>
    </row>
    <row r="119" spans="1:2" ht="12.75">
      <c r="A119" s="51" t="s">
        <v>200</v>
      </c>
      <c r="B119" s="52" t="s">
        <v>101</v>
      </c>
    </row>
    <row r="120" spans="1:2" ht="12.75">
      <c r="A120" s="51" t="s">
        <v>221</v>
      </c>
      <c r="B120" s="56" t="s">
        <v>109</v>
      </c>
    </row>
    <row r="121" spans="1:2" ht="12.75">
      <c r="A121" s="51" t="s">
        <v>201</v>
      </c>
      <c r="B121" s="56" t="s">
        <v>109</v>
      </c>
    </row>
    <row r="122" spans="1:2" ht="12.75">
      <c r="A122" s="51" t="s">
        <v>409</v>
      </c>
      <c r="B122" s="56" t="s">
        <v>109</v>
      </c>
    </row>
    <row r="123" spans="1:2" ht="12.75">
      <c r="A123" s="51" t="s">
        <v>410</v>
      </c>
      <c r="B123" s="56" t="s">
        <v>109</v>
      </c>
    </row>
    <row r="124" spans="1:2" ht="12.75">
      <c r="A124" s="51" t="s">
        <v>411</v>
      </c>
      <c r="B124" s="56" t="s">
        <v>109</v>
      </c>
    </row>
    <row r="125" spans="1:2" ht="12.75">
      <c r="A125" s="51" t="s">
        <v>431</v>
      </c>
      <c r="B125" s="56" t="s">
        <v>109</v>
      </c>
    </row>
    <row r="126" spans="1:2" ht="12.75">
      <c r="A126" s="51" t="s">
        <v>412</v>
      </c>
      <c r="B126" s="56" t="s">
        <v>109</v>
      </c>
    </row>
    <row r="127" spans="1:2" ht="12.75">
      <c r="A127" s="51" t="s">
        <v>413</v>
      </c>
      <c r="B127" s="56" t="s">
        <v>109</v>
      </c>
    </row>
    <row r="128" spans="1:2" ht="12.75">
      <c r="A128" s="51" t="s">
        <v>414</v>
      </c>
      <c r="B128" s="56" t="s">
        <v>109</v>
      </c>
    </row>
    <row r="129" spans="1:2" ht="12.75">
      <c r="A129" s="51" t="s">
        <v>415</v>
      </c>
      <c r="B129" s="52" t="s">
        <v>101</v>
      </c>
    </row>
    <row r="130" spans="1:2" ht="12.75">
      <c r="A130" s="51" t="s">
        <v>416</v>
      </c>
      <c r="B130" s="56" t="s">
        <v>109</v>
      </c>
    </row>
    <row r="131" spans="1:2" ht="12.75">
      <c r="A131" s="51" t="s">
        <v>417</v>
      </c>
      <c r="B131" s="56" t="s">
        <v>109</v>
      </c>
    </row>
    <row r="132" spans="1:2" ht="12.75">
      <c r="A132" s="51" t="s">
        <v>174</v>
      </c>
      <c r="B132" s="52" t="s">
        <v>101</v>
      </c>
    </row>
    <row r="133" spans="1:2" ht="12.75">
      <c r="A133" s="51" t="s">
        <v>224</v>
      </c>
      <c r="B133" s="52" t="s">
        <v>101</v>
      </c>
    </row>
    <row r="134" spans="1:2" ht="12.75">
      <c r="A134" s="51" t="s">
        <v>175</v>
      </c>
      <c r="B134" s="52" t="s">
        <v>101</v>
      </c>
    </row>
    <row r="135" spans="1:2" ht="12.75">
      <c r="A135" s="51" t="s">
        <v>176</v>
      </c>
      <c r="B135" s="52" t="s">
        <v>101</v>
      </c>
    </row>
    <row r="136" spans="1:2" ht="12.75">
      <c r="A136" s="51" t="s">
        <v>418</v>
      </c>
      <c r="B136" s="52" t="s">
        <v>101</v>
      </c>
    </row>
    <row r="137" spans="1:2" ht="12.75">
      <c r="A137" s="51" t="s">
        <v>177</v>
      </c>
      <c r="B137" s="52" t="s">
        <v>109</v>
      </c>
    </row>
    <row r="138" spans="1:2" ht="12.75">
      <c r="A138" s="51" t="s">
        <v>225</v>
      </c>
      <c r="B138" s="56" t="s">
        <v>101</v>
      </c>
    </row>
    <row r="139" spans="1:2" ht="12.75">
      <c r="A139" s="51" t="s">
        <v>226</v>
      </c>
      <c r="B139" s="56" t="s">
        <v>101</v>
      </c>
    </row>
    <row r="140" spans="1:2" ht="12.75">
      <c r="A140" s="51" t="s">
        <v>227</v>
      </c>
      <c r="B140" s="56" t="s">
        <v>101</v>
      </c>
    </row>
    <row r="141" spans="1:2" ht="12.75">
      <c r="A141" s="53" t="s">
        <v>228</v>
      </c>
      <c r="B141" s="54" t="s">
        <v>150</v>
      </c>
    </row>
    <row r="142" spans="1:2" ht="12.75">
      <c r="A142" s="53" t="s">
        <v>419</v>
      </c>
      <c r="B142" s="52" t="s">
        <v>109</v>
      </c>
    </row>
    <row r="143" spans="1:2" ht="12.75">
      <c r="A143" s="53" t="s">
        <v>420</v>
      </c>
      <c r="B143" s="52" t="s">
        <v>109</v>
      </c>
    </row>
    <row r="144" spans="1:2" ht="12.75">
      <c r="A144" s="53" t="s">
        <v>421</v>
      </c>
      <c r="B144" s="56" t="s">
        <v>101</v>
      </c>
    </row>
    <row r="145" spans="1:2" ht="12.75">
      <c r="A145" s="53" t="s">
        <v>422</v>
      </c>
      <c r="B145" s="52" t="s">
        <v>109</v>
      </c>
    </row>
    <row r="146" spans="1:2" ht="12.75">
      <c r="A146" s="53" t="s">
        <v>423</v>
      </c>
      <c r="B146" s="54" t="s">
        <v>150</v>
      </c>
    </row>
    <row r="147" spans="1:2" ht="12.75">
      <c r="A147" s="53" t="s">
        <v>424</v>
      </c>
      <c r="B147" s="52" t="s">
        <v>109</v>
      </c>
    </row>
    <row r="148" spans="1:2" ht="12.75">
      <c r="A148" s="53" t="s">
        <v>425</v>
      </c>
      <c r="B148" s="52" t="s">
        <v>109</v>
      </c>
    </row>
    <row r="149" spans="1:2" ht="12.75">
      <c r="A149" s="53" t="s">
        <v>426</v>
      </c>
      <c r="B149" s="52" t="s">
        <v>109</v>
      </c>
    </row>
    <row r="150" spans="1:2" ht="12.75">
      <c r="A150" s="53" t="s">
        <v>427</v>
      </c>
      <c r="B150" s="52" t="s">
        <v>109</v>
      </c>
    </row>
    <row r="151" spans="1:2" ht="12.75">
      <c r="A151" s="53" t="s">
        <v>428</v>
      </c>
      <c r="B151" s="52" t="s">
        <v>109</v>
      </c>
    </row>
    <row r="152" spans="1:2" ht="12.75">
      <c r="A152" s="53" t="s">
        <v>429</v>
      </c>
      <c r="B152" s="52" t="s">
        <v>109</v>
      </c>
    </row>
    <row r="153" spans="1:2" ht="12.75">
      <c r="A153" s="53" t="s">
        <v>430</v>
      </c>
      <c r="B153" s="52" t="s">
        <v>109</v>
      </c>
    </row>
  </sheetData>
  <sheetProtection/>
  <printOptions/>
  <pageMargins left="0.7" right="0.7" top="0.75" bottom="0.75" header="0.3" footer="0.3"/>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B8"/>
  <sheetViews>
    <sheetView zoomScalePageLayoutView="0" workbookViewId="0" topLeftCell="A1">
      <selection activeCell="C8" sqref="C8"/>
    </sheetView>
  </sheetViews>
  <sheetFormatPr defaultColWidth="9.140625" defaultRowHeight="12.75"/>
  <cols>
    <col min="1" max="1" width="95.28125" style="33" bestFit="1" customWidth="1"/>
    <col min="2" max="16384" width="9.140625" style="33" customWidth="1"/>
  </cols>
  <sheetData>
    <row r="1" spans="1:2" ht="12.75">
      <c r="A1" s="44" t="s">
        <v>202</v>
      </c>
      <c r="B1" s="42"/>
    </row>
    <row r="2" spans="1:2" ht="12.75">
      <c r="A2" s="45"/>
      <c r="B2" s="42"/>
    </row>
    <row r="3" spans="1:2" ht="12.75">
      <c r="A3" s="46" t="s">
        <v>436</v>
      </c>
      <c r="B3" s="42"/>
    </row>
    <row r="4" spans="1:2" ht="12.75">
      <c r="A4" s="47"/>
      <c r="B4" s="42"/>
    </row>
    <row r="5" spans="1:2" ht="12.75">
      <c r="A5" s="46" t="s">
        <v>203</v>
      </c>
      <c r="B5" s="42"/>
    </row>
    <row r="6" ht="12.75">
      <c r="A6" s="47"/>
    </row>
    <row r="7" spans="1:2" ht="25.5">
      <c r="A7" s="72" t="s">
        <v>331</v>
      </c>
      <c r="B7" s="42"/>
    </row>
    <row r="8" ht="12.75">
      <c r="A8" s="43"/>
    </row>
  </sheetData>
  <sheetProtection/>
  <printOptions/>
  <pageMargins left="0.7" right="0.7"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F12"/>
  <sheetViews>
    <sheetView zoomScale="70" zoomScaleNormal="70" zoomScalePageLayoutView="0" workbookViewId="0" topLeftCell="A1">
      <selection activeCell="B5" sqref="B5:C5"/>
    </sheetView>
  </sheetViews>
  <sheetFormatPr defaultColWidth="9.140625" defaultRowHeight="12.75"/>
  <cols>
    <col min="1" max="1" width="7.00390625" style="6" customWidth="1"/>
    <col min="2" max="2" width="4.00390625" style="9" hidden="1" customWidth="1"/>
    <col min="3" max="3" width="49.7109375" style="5" customWidth="1"/>
    <col min="4" max="4" width="125.421875" style="5" customWidth="1"/>
    <col min="5" max="5" width="15.7109375" style="5" customWidth="1"/>
    <col min="6" max="6" width="15.421875" style="6" customWidth="1"/>
    <col min="7" max="7" width="24.00390625" style="5" customWidth="1"/>
    <col min="8" max="8" width="38.7109375" style="7" customWidth="1"/>
    <col min="9" max="9" width="29.28125" style="5" customWidth="1"/>
    <col min="10" max="10" width="24.28125" style="8" customWidth="1"/>
    <col min="11" max="11" width="65.7109375" style="5" customWidth="1"/>
    <col min="12" max="12" width="24.00390625" style="5" customWidth="1"/>
    <col min="13" max="16384" width="9.140625" style="5" customWidth="1"/>
  </cols>
  <sheetData>
    <row r="1" spans="1:4" ht="15">
      <c r="A1" s="96" t="s">
        <v>25</v>
      </c>
      <c r="B1" s="96"/>
      <c r="C1" s="96"/>
      <c r="D1" s="96"/>
    </row>
    <row r="3" spans="1:4" ht="30" customHeight="1">
      <c r="A3" s="97" t="s">
        <v>26</v>
      </c>
      <c r="B3" s="98"/>
      <c r="C3" s="98"/>
      <c r="D3" s="98"/>
    </row>
    <row r="4" spans="1:4" ht="30" customHeight="1">
      <c r="A4" s="10"/>
      <c r="B4" s="11"/>
      <c r="C4" s="11"/>
      <c r="D4" s="11"/>
    </row>
    <row r="5" spans="1:4" ht="14.25" customHeight="1">
      <c r="A5" s="5"/>
      <c r="B5" s="99" t="s">
        <v>88</v>
      </c>
      <c r="C5" s="100"/>
      <c r="D5" s="12" t="s">
        <v>27</v>
      </c>
    </row>
    <row r="6" spans="2:4" s="13" customFormat="1" ht="15">
      <c r="B6" s="14"/>
      <c r="C6" s="15" t="s">
        <v>28</v>
      </c>
      <c r="D6" s="12" t="s">
        <v>29</v>
      </c>
    </row>
    <row r="7" spans="1:6" ht="15" customHeight="1">
      <c r="A7" s="5"/>
      <c r="B7" s="99" t="s">
        <v>89</v>
      </c>
      <c r="C7" s="100"/>
      <c r="D7" s="12" t="s">
        <v>30</v>
      </c>
      <c r="F7" s="5"/>
    </row>
    <row r="8" spans="1:6" ht="15" customHeight="1">
      <c r="A8" s="5"/>
      <c r="B8" s="99" t="s">
        <v>90</v>
      </c>
      <c r="C8" s="100"/>
      <c r="D8" s="12" t="s">
        <v>31</v>
      </c>
      <c r="F8" s="5"/>
    </row>
    <row r="9" spans="1:6" ht="14.25" customHeight="1">
      <c r="A9" s="5"/>
      <c r="B9" s="99" t="s">
        <v>83</v>
      </c>
      <c r="C9" s="100"/>
      <c r="D9" s="12" t="s">
        <v>32</v>
      </c>
      <c r="F9" s="5"/>
    </row>
    <row r="10" spans="1:6" ht="14.25" customHeight="1">
      <c r="A10" s="5"/>
      <c r="B10" s="99" t="s">
        <v>87</v>
      </c>
      <c r="C10" s="100"/>
      <c r="D10" s="12" t="s">
        <v>33</v>
      </c>
      <c r="F10" s="5"/>
    </row>
    <row r="11" spans="1:6" ht="15" customHeight="1">
      <c r="A11" s="5"/>
      <c r="B11" s="99" t="s">
        <v>37</v>
      </c>
      <c r="C11" s="100"/>
      <c r="D11" s="16" t="s">
        <v>38</v>
      </c>
      <c r="F11" s="5"/>
    </row>
    <row r="12" spans="1:6" ht="114" customHeight="1">
      <c r="A12" s="5"/>
      <c r="B12" s="99" t="s">
        <v>34</v>
      </c>
      <c r="C12" s="100"/>
      <c r="D12" s="17" t="s">
        <v>35</v>
      </c>
      <c r="F12" s="5"/>
    </row>
  </sheetData>
  <sheetProtection/>
  <mergeCells count="9">
    <mergeCell ref="A1:D1"/>
    <mergeCell ref="A3:D3"/>
    <mergeCell ref="B5:C5"/>
    <mergeCell ref="B7:C7"/>
    <mergeCell ref="B12:C12"/>
    <mergeCell ref="B8:C8"/>
    <mergeCell ref="B9:C9"/>
    <mergeCell ref="B10:C10"/>
    <mergeCell ref="B11:C11"/>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Jonathan Isner</cp:lastModifiedBy>
  <cp:lastPrinted>2010-07-26T15:28:01Z</cp:lastPrinted>
  <dcterms:created xsi:type="dcterms:W3CDTF">2000-05-15T16:39:39Z</dcterms:created>
  <dcterms:modified xsi:type="dcterms:W3CDTF">2010-08-09T14:03:25Z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