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90" windowWidth="12180" windowHeight="9975" tabRatio="509"/>
  </bookViews>
  <sheets>
    <sheet name="Requirements-Product Evaluation" sheetId="1" r:id="rId1"/>
    <sheet name="Product Ranking" sheetId="5" r:id="rId2"/>
    <sheet name="Product Synopsis" sheetId="2" r:id="rId3"/>
  </sheets>
  <definedNames>
    <definedName name="_xlnm._FilterDatabase" localSheetId="1" hidden="1">'Product Ranking'!$A$10:$B$22</definedName>
    <definedName name="_ftn1" localSheetId="0">'Requirements-Product Evaluation'!$C$35</definedName>
    <definedName name="_ftnref1" localSheetId="0">'Requirements-Product Evaluation'!#REF!</definedName>
    <definedName name="_xlnm.Print_Area" localSheetId="2">'Product Synopsis'!$B$1:$B$3</definedName>
    <definedName name="_xlnm.Print_Area" localSheetId="0">'Requirements-Product Evaluation'!$A$1:$Q$88</definedName>
    <definedName name="_xlnm.Print_Titles" localSheetId="2">'Product Synopsis'!$1:$1</definedName>
    <definedName name="_xlnm.Print_Titles" localSheetId="0">'Requirements-Product Evaluation'!$1:$2</definedName>
  </definedNames>
  <calcPr calcId="125725"/>
</workbook>
</file>

<file path=xl/calcChain.xml><?xml version="1.0" encoding="utf-8"?>
<calcChain xmlns="http://schemas.openxmlformats.org/spreadsheetml/2006/main">
  <c r="G78" i="1"/>
  <c r="E78"/>
  <c r="G82"/>
  <c r="E82"/>
  <c r="G81"/>
  <c r="E81"/>
  <c r="G80"/>
  <c r="E80"/>
  <c r="G79"/>
  <c r="E79"/>
  <c r="E70"/>
  <c r="G70"/>
  <c r="G47"/>
  <c r="E47"/>
  <c r="G43"/>
  <c r="E43"/>
  <c r="G83"/>
  <c r="E83"/>
  <c r="G77"/>
  <c r="E77"/>
  <c r="G62"/>
  <c r="E62"/>
  <c r="G61"/>
  <c r="E61"/>
  <c r="G59"/>
  <c r="E59"/>
  <c r="G58"/>
  <c r="E58"/>
  <c r="G56"/>
  <c r="E56"/>
  <c r="G55"/>
  <c r="E55"/>
  <c r="G53"/>
  <c r="E53"/>
  <c r="G52"/>
  <c r="E52"/>
  <c r="G51"/>
  <c r="E51"/>
  <c r="G50"/>
  <c r="E50"/>
  <c r="G49"/>
  <c r="E49"/>
  <c r="G48"/>
  <c r="E48"/>
  <c r="G46"/>
  <c r="E46"/>
  <c r="G45"/>
  <c r="E45"/>
  <c r="G44"/>
  <c r="E44"/>
  <c r="G42"/>
  <c r="E42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29"/>
  <c r="E29"/>
  <c r="G28"/>
  <c r="E28"/>
  <c r="G27"/>
  <c r="E27"/>
  <c r="G26"/>
  <c r="E26"/>
  <c r="G25"/>
  <c r="E25"/>
  <c r="G24"/>
  <c r="E24"/>
  <c r="G76"/>
  <c r="E76"/>
  <c r="G75"/>
  <c r="E75"/>
  <c r="G74"/>
  <c r="E74"/>
  <c r="G73"/>
  <c r="E73"/>
  <c r="G72"/>
  <c r="E72"/>
  <c r="G71"/>
  <c r="E71"/>
  <c r="G69"/>
  <c r="E69"/>
  <c r="G67"/>
  <c r="E67"/>
  <c r="G66"/>
  <c r="E66"/>
  <c r="G65"/>
  <c r="E65"/>
  <c r="G63"/>
  <c r="E63"/>
  <c r="G19"/>
  <c r="E19"/>
  <c r="G8"/>
  <c r="G9"/>
  <c r="G10"/>
  <c r="G11"/>
  <c r="G13"/>
  <c r="G14"/>
  <c r="G15"/>
  <c r="G17"/>
  <c r="G18"/>
  <c r="E8"/>
  <c r="E9"/>
  <c r="E10"/>
  <c r="E11"/>
  <c r="E13"/>
  <c r="E14"/>
  <c r="E15"/>
  <c r="E17"/>
  <c r="E18"/>
  <c r="D84"/>
  <c r="B3" i="5" s="1"/>
  <c r="M4" i="1"/>
  <c r="M5"/>
  <c r="M7"/>
  <c r="M21"/>
  <c r="M22"/>
  <c r="M23"/>
  <c r="K4"/>
  <c r="K5"/>
  <c r="K7"/>
  <c r="K21"/>
  <c r="K22"/>
  <c r="K23"/>
  <c r="I4"/>
  <c r="I5"/>
  <c r="I7"/>
  <c r="I21"/>
  <c r="I22"/>
  <c r="I23"/>
  <c r="E4"/>
  <c r="E5"/>
  <c r="E7"/>
  <c r="E21"/>
  <c r="E22"/>
  <c r="E23"/>
  <c r="G4"/>
  <c r="G5"/>
  <c r="G7"/>
  <c r="G21"/>
  <c r="G22"/>
  <c r="G23"/>
  <c r="J84"/>
  <c r="E3" i="5" s="1"/>
  <c r="L84" i="1"/>
  <c r="F3" i="5" s="1"/>
  <c r="H84" i="1"/>
  <c r="D3" i="5" s="1"/>
  <c r="F84" i="1"/>
  <c r="C3" i="5" s="1"/>
  <c r="G84" i="1" l="1"/>
  <c r="K84"/>
  <c r="I84"/>
  <c r="M84"/>
  <c r="E84"/>
  <c r="E88" s="1"/>
  <c r="B7" i="5" s="1"/>
  <c r="I88" i="1" l="1"/>
  <c r="D7" i="5" s="1"/>
  <c r="D4"/>
  <c r="M88" i="1"/>
  <c r="F7" i="5" s="1"/>
  <c r="F4"/>
  <c r="K88" i="1"/>
  <c r="E7" i="5" s="1"/>
  <c r="E4"/>
  <c r="G88" i="1"/>
  <c r="C7" i="5" s="1"/>
  <c r="C4"/>
  <c r="B4"/>
</calcChain>
</file>

<file path=xl/comments1.xml><?xml version="1.0" encoding="utf-8"?>
<comments xmlns="http://schemas.openxmlformats.org/spreadsheetml/2006/main">
  <authors>
    <author>William D. Hart</author>
    <author>Willaim D. Hart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Priority Factor =</t>
        </r>
        <r>
          <rPr>
            <sz val="8"/>
            <color indexed="81"/>
            <rFont val="Tahoma"/>
            <family val="2"/>
          </rPr>
          <t xml:space="preserve"> how important is this requirement: 
</t>
        </r>
        <r>
          <rPr>
            <b/>
            <sz val="8"/>
            <color indexed="81"/>
            <rFont val="Tahoma"/>
            <family val="2"/>
          </rPr>
          <t>3-must have 
2-should have 
1-nice to have</t>
        </r>
        <r>
          <rPr>
            <sz val="8"/>
            <color indexed="81"/>
            <rFont val="Tahoma"/>
          </rPr>
          <t xml:space="preserve">
Use this drop down to specify this requirement's </t>
        </r>
        <r>
          <rPr>
            <b/>
            <sz val="8"/>
            <color indexed="81"/>
            <rFont val="Tahoma"/>
            <family val="2"/>
          </rPr>
          <t>Priority Factor</t>
        </r>
        <r>
          <rPr>
            <sz val="8"/>
            <color indexed="81"/>
            <rFont val="Tahoma"/>
          </rPr>
          <t>. Scroll to the right to see the LEGEND</t>
        </r>
      </text>
    </comment>
    <comment ref="D4" authorId="0">
      <text>
        <r>
          <rPr>
            <b/>
            <sz val="8"/>
            <color indexed="81"/>
            <rFont val="Tahoma"/>
            <family val="2"/>
          </rPr>
          <t xml:space="preserve">Functional Score - </t>
        </r>
        <r>
          <rPr>
            <sz val="8"/>
            <color indexed="81"/>
            <rFont val="Tahoma"/>
            <family val="2"/>
          </rPr>
          <t xml:space="preserve">how well does this product meet the requirement?
</t>
        </r>
        <r>
          <rPr>
            <b/>
            <sz val="8"/>
            <color indexed="81"/>
            <rFont val="Tahoma"/>
            <family val="2"/>
          </rPr>
          <t>0 = not at all
3 = exceptionally meets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</rPr>
          <t xml:space="preserve">
Use this drop down to specify this requirement's </t>
        </r>
        <r>
          <rPr>
            <b/>
            <sz val="8"/>
            <color indexed="81"/>
            <rFont val="Tahoma"/>
            <family val="2"/>
          </rPr>
          <t>Functional Score</t>
        </r>
        <r>
          <rPr>
            <sz val="8"/>
            <color indexed="81"/>
            <rFont val="Tahoma"/>
          </rPr>
          <t>. Scroll to the right to see the LEGEND.</t>
        </r>
      </text>
    </comment>
    <comment ref="P7" authorId="1">
      <text>
        <r>
          <rPr>
            <b/>
            <sz val="8"/>
            <color indexed="81"/>
            <rFont val="Tahoma"/>
            <charset val="1"/>
          </rPr>
          <t>William D. Hart:</t>
        </r>
        <r>
          <rPr>
            <sz val="8"/>
            <color indexed="81"/>
            <rFont val="Tahoma"/>
            <charset val="1"/>
          </rPr>
          <t xml:space="preserve">
 (Offered Features/Total Features)=%</t>
        </r>
      </text>
    </comment>
    <comment ref="E86" authorId="0">
      <text>
        <r>
          <rPr>
            <b/>
            <sz val="8"/>
            <color indexed="81"/>
            <rFont val="Tahoma"/>
          </rPr>
          <t>William D. Hart:</t>
        </r>
        <r>
          <rPr>
            <sz val="8"/>
            <color indexed="81"/>
            <rFont val="Tahoma"/>
          </rPr>
          <t xml:space="preserve">
The </t>
        </r>
        <r>
          <rPr>
            <b/>
            <sz val="8"/>
            <color indexed="81"/>
            <rFont val="Tahoma"/>
            <family val="2"/>
          </rPr>
          <t>ANALYSIS LEGEND</t>
        </r>
        <r>
          <rPr>
            <sz val="8"/>
            <color indexed="81"/>
            <rFont val="Tahoma"/>
          </rPr>
          <t xml:space="preserve"> containing the </t>
        </r>
        <r>
          <rPr>
            <b/>
            <sz val="8"/>
            <color indexed="81"/>
            <rFont val="Tahoma"/>
            <family val="2"/>
          </rPr>
          <t>Suitability Score</t>
        </r>
        <r>
          <rPr>
            <sz val="8"/>
            <color indexed="81"/>
            <rFont val="Tahoma"/>
          </rPr>
          <t xml:space="preserve"> appears to the right of the last "Product Name X" columns on this worksheet corresponding to the </t>
        </r>
        <r>
          <rPr>
            <b/>
            <sz val="8"/>
            <color indexed="81"/>
            <rFont val="Tahoma"/>
            <family val="2"/>
          </rPr>
          <t xml:space="preserve">Suitability Score </t>
        </r>
        <r>
          <rPr>
            <sz val="8"/>
            <color indexed="81"/>
            <rFont val="Tahoma"/>
          </rPr>
          <t xml:space="preserve">rows.
Use this drop down to specify this products </t>
        </r>
        <r>
          <rPr>
            <b/>
            <sz val="8"/>
            <color indexed="81"/>
            <rFont val="Tahoma"/>
            <family val="2"/>
          </rPr>
          <t>Suitability Score</t>
        </r>
        <r>
          <rPr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<sst xmlns="http://schemas.openxmlformats.org/spreadsheetml/2006/main" count="210" uniqueCount="197">
  <si>
    <t>Priority 
Factor</t>
  </si>
  <si>
    <t>#</t>
  </si>
  <si>
    <t>Functional 
Score</t>
  </si>
  <si>
    <t>Weighted 
Score</t>
  </si>
  <si>
    <t>TOTAL PRODUCT SCORE</t>
  </si>
  <si>
    <t>ArchSmart</t>
  </si>
  <si>
    <t>Requirements-Product Evaluation</t>
  </si>
  <si>
    <t>Final Product Ranking</t>
  </si>
  <si>
    <t>Combined Product Ranking Score</t>
  </si>
  <si>
    <t>1.1.2</t>
  </si>
  <si>
    <t>1.1.1</t>
  </si>
  <si>
    <t>CBP-TECS</t>
  </si>
  <si>
    <t>FBI</t>
  </si>
  <si>
    <t xml:space="preserve"> ICE/CBP TECS</t>
  </si>
  <si>
    <t>COMMENTS</t>
  </si>
  <si>
    <t>Score: Functional &amp; Weighted</t>
  </si>
  <si>
    <t>PRODUCT</t>
  </si>
  <si>
    <t>Requirements</t>
  </si>
  <si>
    <t>Must Have</t>
  </si>
  <si>
    <t>Should Have</t>
  </si>
  <si>
    <t>Nice to Have</t>
  </si>
  <si>
    <t>Functional Score</t>
  </si>
  <si>
    <t>Does not meet the requirement</t>
  </si>
  <si>
    <t>Minimally meets the requirment</t>
  </si>
  <si>
    <t>Meets the requirement</t>
  </si>
  <si>
    <t>Exceptionally meets the requirement</t>
  </si>
  <si>
    <t>Functional Score Value</t>
  </si>
  <si>
    <t>Evaluation Factors</t>
  </si>
  <si>
    <t>Evaluation Factor Description</t>
  </si>
  <si>
    <t>Evaluation Factor Weight Value</t>
  </si>
  <si>
    <t>Priority Description</t>
  </si>
  <si>
    <t>ANALYSIS LEGEND</t>
  </si>
  <si>
    <t>Functional Description</t>
  </si>
  <si>
    <t>Priority Score</t>
  </si>
  <si>
    <t>Suitability Score</t>
  </si>
  <si>
    <t>Priority Score Value</t>
  </si>
  <si>
    <t>Suitability Score  Value</t>
  </si>
  <si>
    <t>Suitability Score of Requirements</t>
  </si>
  <si>
    <t>Weighted Score</t>
  </si>
  <si>
    <t>Weighted Score + Suitability Score</t>
  </si>
  <si>
    <t>Percussion</t>
  </si>
  <si>
    <t>Drupal</t>
  </si>
  <si>
    <t>Web/browser-based, accessible 24/7 from anywhere</t>
  </si>
  <si>
    <t>User-friendly WYSIWYG interface to support self-sufficiency</t>
  </si>
  <si>
    <t>No knowledge of HTML required</t>
  </si>
  <si>
    <t>Robust and error-proof</t>
  </si>
  <si>
    <t>Provides task-based interfaces with a minimum number of options</t>
  </si>
  <si>
    <t>Matches authors’ mental models</t>
  </si>
  <si>
    <t>Interface Requirements</t>
  </si>
  <si>
    <t>Handle multiple types of files (Word, PDF, code snippets, etc.)</t>
  </si>
  <si>
    <t>Add ALT text to images</t>
  </si>
  <si>
    <t>Add metadata</t>
  </si>
  <si>
    <t>Find files once they are posted</t>
  </si>
  <si>
    <t>0 to 24% of requirements met</t>
  </si>
  <si>
    <t>25 to 49% of requirements met</t>
  </si>
  <si>
    <t>50 to 74% of requirements met</t>
  </si>
  <si>
    <t>75 to 100% of requirements met</t>
  </si>
  <si>
    <t>Feature Suitability</t>
  </si>
  <si>
    <t>Create content once and deliver it in many places on the site based on tagging, feeds, etc.</t>
  </si>
  <si>
    <t>Content lifecycle management, from creation to archiving</t>
  </si>
  <si>
    <t>Easily post attachments (MS word docs, PDFs, graphic images, etc)</t>
  </si>
  <si>
    <t>Easily move content around the site and between directories (should not have to delete content and recreate it elsewhere to move it)</t>
  </si>
  <si>
    <t>Easily insert/embed various types of content (e.g., insert HTML snippet for video or Twitter feed)</t>
  </si>
  <si>
    <t>Integrated site-wide calendaring, to add an event once and have it appear on all relevant pages/calendars</t>
  </si>
  <si>
    <t xml:space="preserve">Structured IA – presents the site within a folder structure </t>
  </si>
  <si>
    <t>Scalable and flexible, adapts as website grows and changes</t>
  </si>
  <si>
    <t>Web browser preview to see exactly what page will look like before publishing</t>
  </si>
  <si>
    <t>WYSIWYG editor</t>
  </si>
  <si>
    <t>Basic photo editing (crop, resize, etc.)</t>
  </si>
  <si>
    <t>Spell checker</t>
  </si>
  <si>
    <t xml:space="preserve">Support creation of mobile content </t>
  </si>
  <si>
    <t>Blogs</t>
  </si>
  <si>
    <t>Photo galleries</t>
  </si>
  <si>
    <t>User comments and contributions</t>
  </si>
  <si>
    <t>Wikis</t>
  </si>
  <si>
    <r>
      <t xml:space="preserve">Interface Requirements - </t>
    </r>
    <r>
      <rPr>
        <b/>
        <u/>
        <sz val="12"/>
        <color indexed="9"/>
        <rFont val="Calibri"/>
        <family val="2"/>
      </rPr>
      <t>Easy to create/post/manage content</t>
    </r>
  </si>
  <si>
    <r>
      <t xml:space="preserve">Interface Requirements - </t>
    </r>
    <r>
      <rPr>
        <b/>
        <u/>
        <sz val="12"/>
        <color indexed="9"/>
        <rFont val="Calibri"/>
        <family val="2"/>
      </rPr>
      <t>Additional features for experienced users</t>
    </r>
  </si>
  <si>
    <r>
      <t xml:space="preserve">Interface Requirements - </t>
    </r>
    <r>
      <rPr>
        <b/>
        <u/>
        <sz val="12"/>
        <color indexed="9"/>
        <rFont val="Calibri"/>
        <family val="2"/>
      </rPr>
      <t>Easy for novice users</t>
    </r>
  </si>
  <si>
    <t>Online training and documentation</t>
  </si>
  <si>
    <t>Allow reviewers to either return content to creator if it needs further updates, or make changes themselves, then post</t>
  </si>
  <si>
    <t>3.1.1</t>
  </si>
  <si>
    <t>3.1.2</t>
  </si>
  <si>
    <t>3.1.3</t>
  </si>
  <si>
    <r>
      <t xml:space="preserve">Functionality Requirements - </t>
    </r>
    <r>
      <rPr>
        <b/>
        <u/>
        <sz val="12"/>
        <color indexed="9"/>
        <rFont val="Calibri"/>
        <family val="2"/>
      </rPr>
      <t>Content Management</t>
    </r>
  </si>
  <si>
    <r>
      <t xml:space="preserve">Functionality Requirements - </t>
    </r>
    <r>
      <rPr>
        <b/>
        <u/>
        <sz val="12"/>
        <color indexed="9"/>
        <rFont val="Calibri"/>
        <family val="2"/>
      </rPr>
      <t>Features</t>
    </r>
  </si>
  <si>
    <r>
      <t xml:space="preserve">Functionality Requirements - </t>
    </r>
    <r>
      <rPr>
        <b/>
        <u/>
        <sz val="12"/>
        <color indexed="9"/>
        <rFont val="Calibri"/>
        <family val="2"/>
      </rPr>
      <t>Administration</t>
    </r>
  </si>
  <si>
    <r>
      <t xml:space="preserve">Functionality Requirements - </t>
    </r>
    <r>
      <rPr>
        <b/>
        <u/>
        <sz val="12"/>
        <color indexed="9"/>
        <rFont val="Calibri"/>
        <family val="2"/>
      </rPr>
      <t>Workflow</t>
    </r>
  </si>
  <si>
    <t>Lower-Priority/Nice-to-Haves Requirements</t>
  </si>
  <si>
    <t>Intuitive interface for Application Admin functions (modify content, assign roles &amp; responsibilities, etc.)</t>
  </si>
  <si>
    <t>View and alter HTML code when editing content</t>
  </si>
  <si>
    <t xml:space="preserve">Easily change information architecture (Create directories) </t>
  </si>
  <si>
    <t>Version control - Rollback/republish previous version</t>
  </si>
  <si>
    <t>Creates friendly URLs, built for SEO and for humans</t>
  </si>
  <si>
    <r>
      <t xml:space="preserve">Functionality Requirements - </t>
    </r>
    <r>
      <rPr>
        <b/>
        <u/>
        <sz val="12"/>
        <color indexed="9"/>
        <rFont val="Calibri"/>
        <family val="2"/>
      </rPr>
      <t>Product Support and Training</t>
    </r>
  </si>
  <si>
    <t>Newsletter management system</t>
  </si>
  <si>
    <t>Customizable, including personalized dashboards</t>
  </si>
  <si>
    <t>2.2.1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</si>
  <si>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</si>
  <si>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</si>
  <si>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</si>
  <si>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</si>
  <si>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</si>
  <si>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</si>
  <si>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</si>
  <si>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</si>
  <si>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1.4.1</t>
  </si>
  <si>
    <t>1.4.2</t>
  </si>
  <si>
    <t>1.4.3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</si>
  <si>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</si>
  <si>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</si>
  <si>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</si>
  <si>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</si>
  <si>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</si>
  <si>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</si>
  <si>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</si>
  <si>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</si>
  <si>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</si>
  <si>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</si>
  <si>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</si>
  <si>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</si>
  <si>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</si>
  <si>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</si>
  <si>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</si>
  <si>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</si>
  <si>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</si>
  <si>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</si>
  <si>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</si>
  <si>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</si>
  <si>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</si>
  <si>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</si>
  <si>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</si>
  <si>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</si>
  <si>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</si>
  <si>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</si>
  <si>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</si>
  <si>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</si>
  <si>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</si>
  <si>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</si>
  <si>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2.4.1</t>
  </si>
  <si>
    <t>2.4.2</t>
  </si>
  <si>
    <t>2.5.1</t>
  </si>
  <si>
    <t>2.5.2</t>
  </si>
  <si>
    <t>2.6.1</t>
  </si>
  <si>
    <t>2.6.2</t>
  </si>
  <si>
    <t>2.6.3</t>
  </si>
  <si>
    <t>4.0.1</t>
  </si>
  <si>
    <t>4.0.2</t>
  </si>
  <si>
    <t>4.0.3</t>
  </si>
  <si>
    <t>4.0.4</t>
  </si>
  <si>
    <t>4.0.5</t>
  </si>
  <si>
    <t>4.0.6</t>
  </si>
  <si>
    <t>4.0.7</t>
  </si>
  <si>
    <t>4.0.8</t>
  </si>
  <si>
    <t>4.0.9</t>
  </si>
  <si>
    <t>4.0.10</t>
  </si>
  <si>
    <t>Basic formatting, including tables within the WYSIWYG editor</t>
  </si>
  <si>
    <t>CMS-generated site map</t>
  </si>
  <si>
    <t>Print this page</t>
  </si>
  <si>
    <t>Event calendars &amp; management including invitations (evite-style)</t>
  </si>
  <si>
    <t>Feed ingestion (Twitter feeds, listserv topics)</t>
  </si>
  <si>
    <t>Feed output (RSS, page subscriptions &amp; monitoring, etc.)</t>
  </si>
  <si>
    <t>Polls, surveys, quizzes</t>
  </si>
  <si>
    <t>video and audio hosting (as opposed to merely embedded content)</t>
  </si>
  <si>
    <t>Provide multiple levels of admin, including customizable roles for Writers, Publishers, and Admins</t>
  </si>
  <si>
    <t>Provide in-system communication between roles/reviewers</t>
  </si>
  <si>
    <t>Add admin notes to pages within the CMS along with guidance for content creation (e.g. standards or templates for HowTo content)</t>
  </si>
  <si>
    <t>Automatically update internal links (page links, breadcrumbs) when moving pages</t>
  </si>
  <si>
    <t>Live chat</t>
  </si>
  <si>
    <t>Discussion forums</t>
  </si>
  <si>
    <r>
      <t xml:space="preserve">Organization has dedicated and trained resources </t>
    </r>
    <r>
      <rPr>
        <sz val="11"/>
        <color rgb="FFFF0000"/>
        <rFont val="Calibri"/>
        <family val="2"/>
      </rPr>
      <t>avaliable</t>
    </r>
    <r>
      <rPr>
        <sz val="11"/>
        <rFont val="Calibri"/>
        <family val="2"/>
      </rPr>
      <t xml:space="preserve"> to provide CMS technical support</t>
    </r>
  </si>
  <si>
    <t>Low complexity to maintain the CMS software</t>
  </si>
  <si>
    <r>
      <t xml:space="preserve">Software developer resources </t>
    </r>
    <r>
      <rPr>
        <sz val="11"/>
        <color rgb="FFFF0000"/>
        <rFont val="Calibri"/>
        <family val="2"/>
      </rPr>
      <t>avaliable</t>
    </r>
    <r>
      <rPr>
        <sz val="11"/>
        <rFont val="Calibri"/>
        <family val="2"/>
      </rPr>
      <t xml:space="preserve"> to support CMS programming language</t>
    </r>
  </si>
  <si>
    <t>Active and engaged online developer community</t>
  </si>
  <si>
    <t>4.0.11</t>
  </si>
  <si>
    <t>Disaster Recovery plan</t>
  </si>
  <si>
    <t>Page Management plan to upgrade CMS</t>
  </si>
  <si>
    <t>4.0.12</t>
  </si>
  <si>
    <t>4.0.13</t>
  </si>
  <si>
    <t>4.0.14</t>
  </si>
  <si>
    <t>Security - dual factor authentication</t>
  </si>
  <si>
    <t>Backup plan</t>
  </si>
  <si>
    <r>
      <t xml:space="preserve">Functionality Requirements - </t>
    </r>
    <r>
      <rPr>
        <b/>
        <u/>
        <sz val="12"/>
        <color indexed="9"/>
        <rFont val="Calibri"/>
        <family val="2"/>
      </rPr>
      <t>Features</t>
    </r>
    <r>
      <rPr>
        <b/>
        <sz val="12"/>
        <color indexed="9"/>
        <rFont val="Calibri"/>
        <family val="2"/>
      </rPr>
      <t xml:space="preserve"> - </t>
    </r>
    <r>
      <rPr>
        <b/>
        <i/>
        <sz val="12"/>
        <color indexed="9"/>
        <rFont val="Calibri"/>
        <family val="2"/>
      </rPr>
      <t>Easy to incorporate community/social media elements (either as part of the CMS, or integrating a 3rd-party tool)</t>
    </r>
  </si>
  <si>
    <t>Operational, Technical and Other Requirements</t>
  </si>
  <si>
    <t>4.0.15</t>
  </si>
  <si>
    <t>Low level of effort required to migrate content into the CMS</t>
  </si>
  <si>
    <t>CMS #1</t>
  </si>
  <si>
    <t>CMS #2</t>
  </si>
  <si>
    <t>Establish workflows with appropriate editorial review, so that at least two people review a page (2nd pair of eyes review) before it's published</t>
  </si>
  <si>
    <t>Integration with database/page elements for calendar updates, Twitter feeds, voting, etc.  Easy way to update social networking tools on the site like Twitter feeds, page ratings, etc.</t>
  </si>
  <si>
    <t>Form building with backend data mgmt (such as registration system)</t>
  </si>
  <si>
    <t>CMS should align closely with  existing agency infrastructure investment</t>
  </si>
  <si>
    <t>Availability of already developed templates for future site generation</t>
  </si>
  <si>
    <t>Low cost of CMS licensing and support</t>
  </si>
  <si>
    <t>API support for the programming language used by the CMS</t>
  </si>
  <si>
    <t>Stability of the code base that the CMS is deployed in</t>
  </si>
  <si>
    <t>Ability of a single instance of the CMS to support multiple site instances</t>
  </si>
  <si>
    <t>CMS supports content re-use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</si>
</sst>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sz val="12"/>
      <name val="Calibri"/>
      <family val="2"/>
    </font>
    <font>
      <sz val="14"/>
      <color indexed="9"/>
      <name val="Calibri"/>
      <family val="2"/>
    </font>
    <font>
      <sz val="14"/>
      <name val="Calibri"/>
      <family val="2"/>
    </font>
    <font>
      <sz val="11"/>
      <color indexed="12"/>
      <name val="Calibri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u/>
      <sz val="12"/>
      <color indexed="9"/>
      <name val="Calibri"/>
      <family val="2"/>
    </font>
    <font>
      <b/>
      <i/>
      <sz val="12"/>
      <color indexed="9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55"/>
      </right>
      <top style="medium">
        <color indexed="22"/>
      </top>
      <bottom style="medium">
        <color indexed="22"/>
      </bottom>
      <diagonal/>
    </border>
    <border>
      <left style="medium">
        <color indexed="55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22"/>
      </right>
      <top style="medium">
        <color indexed="55"/>
      </top>
      <bottom/>
      <diagonal/>
    </border>
    <border>
      <left style="medium">
        <color indexed="55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55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55"/>
      </top>
      <bottom style="medium">
        <color indexed="22"/>
      </bottom>
      <diagonal/>
    </border>
    <border>
      <left style="medium">
        <color indexed="22"/>
      </left>
      <right style="medium">
        <color indexed="55"/>
      </right>
      <top style="medium">
        <color indexed="55"/>
      </top>
      <bottom style="medium">
        <color indexed="22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/>
    </xf>
    <xf numFmtId="1" fontId="3" fillId="3" borderId="0" xfId="0" applyNumberFormat="1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/>
    </xf>
    <xf numFmtId="0" fontId="12" fillId="0" borderId="0" xfId="0" applyFont="1" applyAlignment="1">
      <alignment vertical="top"/>
    </xf>
    <xf numFmtId="0" fontId="9" fillId="4" borderId="2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5" borderId="2" xfId="0" applyFont="1" applyFill="1" applyBorder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5" borderId="5" xfId="0" applyFont="1" applyFill="1" applyBorder="1" applyAlignment="1"/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" fontId="6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12" fillId="0" borderId="0" xfId="0" applyFont="1"/>
    <xf numFmtId="0" fontId="8" fillId="2" borderId="2" xfId="0" applyFont="1" applyFill="1" applyBorder="1"/>
    <xf numFmtId="1" fontId="12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7" fillId="0" borderId="0" xfId="0" applyFont="1"/>
    <xf numFmtId="0" fontId="12" fillId="4" borderId="2" xfId="0" applyFont="1" applyFill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15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center" vertical="top"/>
    </xf>
    <xf numFmtId="1" fontId="3" fillId="8" borderId="6" xfId="0" applyNumberFormat="1" applyFont="1" applyFill="1" applyBorder="1" applyAlignment="1">
      <alignment horizontal="center" vertical="top"/>
    </xf>
    <xf numFmtId="1" fontId="8" fillId="2" borderId="6" xfId="0" applyNumberFormat="1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 vertical="top"/>
    </xf>
    <xf numFmtId="1" fontId="11" fillId="2" borderId="0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Border="1" applyAlignment="1">
      <alignment vertical="top" wrapText="1"/>
    </xf>
    <xf numFmtId="1" fontId="11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right" indent="1"/>
    </xf>
    <xf numFmtId="0" fontId="7" fillId="0" borderId="0" xfId="0" applyFont="1" applyAlignment="1">
      <alignment vertical="top"/>
    </xf>
    <xf numFmtId="1" fontId="11" fillId="2" borderId="17" xfId="0" applyNumberFormat="1" applyFont="1" applyFill="1" applyBorder="1" applyAlignment="1">
      <alignment horizontal="center" vertical="top" wrapText="1"/>
    </xf>
    <xf numFmtId="1" fontId="11" fillId="2" borderId="0" xfId="0" applyNumberFormat="1" applyFont="1" applyFill="1" applyBorder="1" applyAlignment="1">
      <alignment horizontal="center" vertical="top" wrapText="1"/>
    </xf>
    <xf numFmtId="1" fontId="8" fillId="2" borderId="18" xfId="0" applyNumberFormat="1" applyFont="1" applyFill="1" applyBorder="1" applyAlignment="1">
      <alignment horizontal="center" vertical="top" wrapText="1"/>
    </xf>
    <xf numFmtId="1" fontId="8" fillId="2" borderId="7" xfId="0" applyNumberFormat="1" applyFont="1" applyFill="1" applyBorder="1" applyAlignment="1">
      <alignment horizontal="center" vertical="top" wrapText="1"/>
    </xf>
    <xf numFmtId="1" fontId="10" fillId="3" borderId="5" xfId="0" applyNumberFormat="1" applyFont="1" applyFill="1" applyBorder="1" applyAlignment="1">
      <alignment horizontal="center" vertical="top" wrapText="1"/>
    </xf>
    <xf numFmtId="1" fontId="10" fillId="3" borderId="19" xfId="0" applyNumberFormat="1" applyFont="1" applyFill="1" applyBorder="1" applyAlignment="1">
      <alignment horizontal="center" vertical="top" wrapText="1"/>
    </xf>
    <xf numFmtId="1" fontId="10" fillId="3" borderId="20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vertical="top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Q113"/>
  <sheetViews>
    <sheetView showGridLines="0" tabSelected="1" zoomScale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" sqref="D1:E1"/>
    </sheetView>
  </sheetViews>
  <sheetFormatPr defaultRowHeight="15"/>
  <cols>
    <col min="1" max="1" width="6.7109375" style="9" bestFit="1" customWidth="1"/>
    <col min="2" max="2" width="9.85546875" style="8" customWidth="1"/>
    <col min="3" max="3" width="68.5703125" style="5" customWidth="1"/>
    <col min="4" max="4" width="10.42578125" style="2" customWidth="1"/>
    <col min="5" max="5" width="10" style="7" customWidth="1"/>
    <col min="6" max="6" width="10.5703125" style="2" customWidth="1"/>
    <col min="7" max="7" width="10" style="7" customWidth="1"/>
    <col min="8" max="8" width="11.7109375" style="2" hidden="1" customWidth="1"/>
    <col min="9" max="9" width="10" style="7" hidden="1" customWidth="1"/>
    <col min="10" max="10" width="11.7109375" style="2" hidden="1" customWidth="1"/>
    <col min="11" max="11" width="10" style="7" hidden="1" customWidth="1"/>
    <col min="12" max="12" width="11.7109375" style="2" hidden="1" customWidth="1"/>
    <col min="13" max="13" width="10" style="7" hidden="1" customWidth="1"/>
    <col min="14" max="14" width="1.85546875" style="2" customWidth="1"/>
    <col min="15" max="15" width="18" style="2" bestFit="1" customWidth="1"/>
    <col min="16" max="16" width="36" style="2" bestFit="1" customWidth="1"/>
    <col min="17" max="17" width="29.5703125" style="5" bestFit="1" customWidth="1"/>
    <col min="18" max="16384" width="9.140625" style="2"/>
  </cols>
  <sheetData>
    <row r="1" spans="1:17" ht="44.25" customHeight="1" thickBot="1">
      <c r="A1" s="95" t="s">
        <v>1</v>
      </c>
      <c r="B1" s="97" t="s">
        <v>0</v>
      </c>
      <c r="C1" s="97" t="s">
        <v>17</v>
      </c>
      <c r="D1" s="99" t="s">
        <v>185</v>
      </c>
      <c r="E1" s="100"/>
      <c r="F1" s="99" t="s">
        <v>186</v>
      </c>
      <c r="G1" s="100"/>
      <c r="H1" s="90" t="s">
        <v>5</v>
      </c>
      <c r="I1" s="91"/>
      <c r="J1" s="90" t="s">
        <v>13</v>
      </c>
      <c r="K1" s="91"/>
      <c r="L1" s="90" t="s">
        <v>12</v>
      </c>
      <c r="M1" s="91"/>
      <c r="O1" s="107" t="s">
        <v>31</v>
      </c>
      <c r="P1" s="107"/>
      <c r="Q1" s="107"/>
    </row>
    <row r="2" spans="1:17" ht="30.75" thickBot="1">
      <c r="A2" s="96"/>
      <c r="B2" s="98"/>
      <c r="C2" s="98"/>
      <c r="D2" s="77" t="s">
        <v>2</v>
      </c>
      <c r="E2" s="77" t="s">
        <v>3</v>
      </c>
      <c r="F2" s="77" t="s">
        <v>2</v>
      </c>
      <c r="G2" s="77" t="s">
        <v>3</v>
      </c>
      <c r="H2" s="10" t="s">
        <v>2</v>
      </c>
      <c r="I2" s="11" t="s">
        <v>3</v>
      </c>
      <c r="J2" s="10" t="s">
        <v>2</v>
      </c>
      <c r="K2" s="11" t="s">
        <v>3</v>
      </c>
      <c r="L2" s="10" t="s">
        <v>2</v>
      </c>
      <c r="M2" s="11" t="s">
        <v>3</v>
      </c>
      <c r="O2" s="1" t="s">
        <v>27</v>
      </c>
      <c r="P2" s="1" t="s">
        <v>28</v>
      </c>
      <c r="Q2" s="1" t="s">
        <v>29</v>
      </c>
    </row>
    <row r="3" spans="1:17" s="19" customFormat="1" ht="16.5" thickBot="1">
      <c r="A3" s="14">
        <v>1.1000000000000001</v>
      </c>
      <c r="B3" s="15"/>
      <c r="C3" s="16" t="s">
        <v>48</v>
      </c>
      <c r="D3" s="48"/>
      <c r="E3" s="20"/>
      <c r="F3" s="48"/>
      <c r="G3" s="20"/>
      <c r="H3" s="48"/>
      <c r="I3" s="21"/>
      <c r="J3" s="48"/>
      <c r="K3" s="21"/>
      <c r="L3" s="48"/>
      <c r="M3" s="21"/>
      <c r="O3" s="104" t="s">
        <v>33</v>
      </c>
      <c r="P3" s="54" t="s">
        <v>30</v>
      </c>
      <c r="Q3" s="54" t="s">
        <v>35</v>
      </c>
    </row>
    <row r="4" spans="1:17" ht="15.75" thickBot="1">
      <c r="A4" s="12" t="s">
        <v>10</v>
      </c>
      <c r="B4" s="3"/>
      <c r="C4" s="6" t="s">
        <v>42</v>
      </c>
      <c r="D4" s="3"/>
      <c r="E4" s="4">
        <f>D4*B4</f>
        <v>0</v>
      </c>
      <c r="F4" s="3"/>
      <c r="G4" s="4">
        <f>F4*B4</f>
        <v>0</v>
      </c>
      <c r="H4" s="3">
        <v>1</v>
      </c>
      <c r="I4" s="35">
        <f>H4*B4</f>
        <v>0</v>
      </c>
      <c r="J4" s="3">
        <v>1</v>
      </c>
      <c r="K4" s="35">
        <f>J4*B4</f>
        <v>0</v>
      </c>
      <c r="L4" s="3">
        <v>3</v>
      </c>
      <c r="M4" s="35">
        <f>L4*B4</f>
        <v>0</v>
      </c>
      <c r="O4" s="105"/>
      <c r="P4" s="56" t="s">
        <v>18</v>
      </c>
      <c r="Q4" s="56">
        <v>3</v>
      </c>
    </row>
    <row r="5" spans="1:17" ht="15.75" thickBot="1">
      <c r="A5" s="12" t="s">
        <v>9</v>
      </c>
      <c r="B5" s="3"/>
      <c r="C5" s="6" t="s">
        <v>95</v>
      </c>
      <c r="D5" s="3"/>
      <c r="E5" s="4">
        <f>D5*B5</f>
        <v>0</v>
      </c>
      <c r="F5" s="3"/>
      <c r="G5" s="4">
        <f>F5*B5</f>
        <v>0</v>
      </c>
      <c r="H5" s="3">
        <v>0</v>
      </c>
      <c r="I5" s="35">
        <f>H5*B5</f>
        <v>0</v>
      </c>
      <c r="J5" s="3"/>
      <c r="K5" s="35">
        <f>J5*B5</f>
        <v>0</v>
      </c>
      <c r="L5" s="3">
        <v>3</v>
      </c>
      <c r="M5" s="35">
        <f>L5*B5</f>
        <v>0</v>
      </c>
      <c r="O5" s="105"/>
      <c r="P5" s="56" t="s">
        <v>19</v>
      </c>
      <c r="Q5" s="56">
        <v>2</v>
      </c>
    </row>
    <row r="6" spans="1:17" s="19" customFormat="1" ht="16.5" thickBot="1">
      <c r="A6" s="14">
        <v>1.2</v>
      </c>
      <c r="B6" s="15"/>
      <c r="C6" s="16" t="s">
        <v>77</v>
      </c>
      <c r="D6" s="48"/>
      <c r="E6" s="20"/>
      <c r="F6" s="48"/>
      <c r="G6" s="20"/>
      <c r="H6" s="48"/>
      <c r="I6" s="21"/>
      <c r="J6" s="48"/>
      <c r="K6" s="21"/>
      <c r="L6" s="48"/>
      <c r="M6" s="21"/>
      <c r="O6" s="106"/>
      <c r="P6" s="56" t="s">
        <v>20</v>
      </c>
      <c r="Q6" s="56">
        <v>1</v>
      </c>
    </row>
    <row r="7" spans="1:17" ht="16.5" thickBot="1">
      <c r="A7" s="12" t="s">
        <v>97</v>
      </c>
      <c r="B7" s="3"/>
      <c r="C7" s="6" t="s">
        <v>43</v>
      </c>
      <c r="D7" s="3"/>
      <c r="E7" s="4">
        <f>D7*B7</f>
        <v>0</v>
      </c>
      <c r="F7" s="3"/>
      <c r="G7" s="4">
        <f>F7*B7</f>
        <v>0</v>
      </c>
      <c r="H7" s="3">
        <v>0</v>
      </c>
      <c r="I7" s="35">
        <f>H7*B7</f>
        <v>0</v>
      </c>
      <c r="J7" s="3">
        <v>1</v>
      </c>
      <c r="K7" s="35">
        <f>J7*B7</f>
        <v>0</v>
      </c>
      <c r="L7" s="3">
        <v>2</v>
      </c>
      <c r="M7" s="35">
        <f>L7*B7</f>
        <v>0</v>
      </c>
      <c r="O7" s="92" t="s">
        <v>34</v>
      </c>
      <c r="P7" s="51" t="s">
        <v>57</v>
      </c>
      <c r="Q7" s="51" t="s">
        <v>36</v>
      </c>
    </row>
    <row r="8" spans="1:17" ht="15.75" thickBot="1">
      <c r="A8" s="12" t="s">
        <v>98</v>
      </c>
      <c r="B8" s="3"/>
      <c r="C8" s="6" t="s">
        <v>44</v>
      </c>
      <c r="D8" s="3"/>
      <c r="E8" s="4">
        <f t="shared" ref="E8:E18" si="0">D8*B8</f>
        <v>0</v>
      </c>
      <c r="F8" s="3"/>
      <c r="G8" s="4">
        <f t="shared" ref="G8:G18" si="1">F8*B8</f>
        <v>0</v>
      </c>
      <c r="H8" s="3"/>
      <c r="I8" s="37"/>
      <c r="J8" s="3"/>
      <c r="K8" s="37"/>
      <c r="L8" s="3"/>
      <c r="M8" s="37"/>
      <c r="O8" s="93"/>
      <c r="P8" s="50" t="s">
        <v>53</v>
      </c>
      <c r="Q8" s="27">
        <v>0</v>
      </c>
    </row>
    <row r="9" spans="1:17" ht="16.5" thickBot="1">
      <c r="A9" s="12" t="s">
        <v>99</v>
      </c>
      <c r="B9" s="3"/>
      <c r="C9" s="6" t="s">
        <v>45</v>
      </c>
      <c r="D9" s="3"/>
      <c r="E9" s="4">
        <f t="shared" si="0"/>
        <v>0</v>
      </c>
      <c r="F9" s="3"/>
      <c r="G9" s="4">
        <f t="shared" si="1"/>
        <v>0</v>
      </c>
      <c r="H9" s="3"/>
      <c r="I9" s="37"/>
      <c r="J9" s="3"/>
      <c r="K9" s="37"/>
      <c r="L9" s="3"/>
      <c r="M9" s="37"/>
      <c r="O9" s="93"/>
      <c r="P9" s="50" t="s">
        <v>54</v>
      </c>
      <c r="Q9" s="49">
        <v>1</v>
      </c>
    </row>
    <row r="10" spans="1:17" ht="15.75" thickBot="1">
      <c r="A10" s="12" t="s">
        <v>100</v>
      </c>
      <c r="B10" s="3"/>
      <c r="C10" s="6" t="s">
        <v>46</v>
      </c>
      <c r="D10" s="3"/>
      <c r="E10" s="4">
        <f t="shared" si="0"/>
        <v>0</v>
      </c>
      <c r="F10" s="3"/>
      <c r="G10" s="4">
        <f t="shared" si="1"/>
        <v>0</v>
      </c>
      <c r="H10" s="3"/>
      <c r="I10" s="37"/>
      <c r="J10" s="3"/>
      <c r="K10" s="37"/>
      <c r="L10" s="3"/>
      <c r="M10" s="37"/>
      <c r="O10" s="93"/>
      <c r="P10" s="50" t="s">
        <v>55</v>
      </c>
      <c r="Q10" s="27">
        <v>2</v>
      </c>
    </row>
    <row r="11" spans="1:17" ht="15.75" thickBot="1">
      <c r="A11" s="12" t="s">
        <v>101</v>
      </c>
      <c r="B11" s="3"/>
      <c r="C11" s="6" t="s">
        <v>47</v>
      </c>
      <c r="D11" s="3"/>
      <c r="E11" s="4">
        <f t="shared" si="0"/>
        <v>0</v>
      </c>
      <c r="F11" s="3"/>
      <c r="G11" s="4">
        <f t="shared" si="1"/>
        <v>0</v>
      </c>
      <c r="H11" s="3"/>
      <c r="I11" s="37"/>
      <c r="J11" s="3"/>
      <c r="K11" s="37"/>
      <c r="L11" s="3"/>
      <c r="M11" s="37"/>
      <c r="O11" s="94"/>
      <c r="P11" s="50" t="s">
        <v>56</v>
      </c>
      <c r="Q11" s="27">
        <v>3</v>
      </c>
    </row>
    <row r="12" spans="1:17" s="19" customFormat="1" ht="16.5" thickBot="1">
      <c r="A12" s="14">
        <v>1.3</v>
      </c>
      <c r="B12" s="15"/>
      <c r="C12" s="16" t="s">
        <v>76</v>
      </c>
      <c r="D12" s="48"/>
      <c r="E12" s="20"/>
      <c r="F12" s="48"/>
      <c r="G12" s="20"/>
      <c r="H12" s="48"/>
      <c r="I12" s="21"/>
      <c r="J12" s="48"/>
      <c r="K12" s="21"/>
      <c r="L12" s="48"/>
      <c r="M12" s="21"/>
      <c r="O12" s="101" t="s">
        <v>21</v>
      </c>
      <c r="P12" s="53" t="s">
        <v>32</v>
      </c>
      <c r="Q12" s="54" t="s">
        <v>26</v>
      </c>
    </row>
    <row r="13" spans="1:17" ht="30.75" thickBot="1">
      <c r="A13" s="12" t="s">
        <v>102</v>
      </c>
      <c r="B13" s="3"/>
      <c r="C13" s="6" t="s">
        <v>88</v>
      </c>
      <c r="D13" s="3"/>
      <c r="E13" s="4">
        <f t="shared" si="0"/>
        <v>0</v>
      </c>
      <c r="F13" s="3"/>
      <c r="G13" s="4">
        <f t="shared" si="1"/>
        <v>0</v>
      </c>
      <c r="H13" s="3"/>
      <c r="I13" s="37"/>
      <c r="J13" s="3"/>
      <c r="K13" s="37"/>
      <c r="L13" s="3"/>
      <c r="M13" s="37"/>
      <c r="O13" s="102"/>
      <c r="P13" s="52" t="s">
        <v>22</v>
      </c>
      <c r="Q13" s="55">
        <v>0</v>
      </c>
    </row>
    <row r="14" spans="1:17" ht="15.75" thickBot="1">
      <c r="A14" s="12" t="s">
        <v>103</v>
      </c>
      <c r="B14" s="3"/>
      <c r="C14" s="6" t="s">
        <v>89</v>
      </c>
      <c r="D14" s="3"/>
      <c r="E14" s="4">
        <f t="shared" si="0"/>
        <v>0</v>
      </c>
      <c r="F14" s="3"/>
      <c r="G14" s="4">
        <f t="shared" si="1"/>
        <v>0</v>
      </c>
      <c r="H14" s="3"/>
      <c r="I14" s="37"/>
      <c r="J14" s="3"/>
      <c r="K14" s="37"/>
      <c r="L14" s="3"/>
      <c r="M14" s="37"/>
      <c r="O14" s="102"/>
      <c r="P14" s="52" t="s">
        <v>23</v>
      </c>
      <c r="Q14" s="55">
        <v>1</v>
      </c>
    </row>
    <row r="15" spans="1:17" ht="15.75" thickBot="1">
      <c r="A15" s="12" t="s">
        <v>104</v>
      </c>
      <c r="B15" s="3"/>
      <c r="C15" s="6" t="s">
        <v>49</v>
      </c>
      <c r="D15" s="3"/>
      <c r="E15" s="4">
        <f t="shared" si="0"/>
        <v>0</v>
      </c>
      <c r="F15" s="3"/>
      <c r="G15" s="4">
        <f t="shared" si="1"/>
        <v>0</v>
      </c>
      <c r="H15" s="3"/>
      <c r="I15" s="37"/>
      <c r="J15" s="3"/>
      <c r="K15" s="37"/>
      <c r="L15" s="3"/>
      <c r="M15" s="37"/>
      <c r="O15" s="102"/>
      <c r="P15" s="52" t="s">
        <v>24</v>
      </c>
      <c r="Q15" s="55">
        <v>2</v>
      </c>
    </row>
    <row r="16" spans="1:17" s="19" customFormat="1" ht="16.5" thickBot="1">
      <c r="A16" s="14">
        <v>1.4</v>
      </c>
      <c r="B16" s="15"/>
      <c r="C16" s="16" t="s">
        <v>75</v>
      </c>
      <c r="D16" s="48"/>
      <c r="E16" s="20"/>
      <c r="F16" s="48"/>
      <c r="G16" s="20"/>
      <c r="H16" s="48"/>
      <c r="I16" s="21"/>
      <c r="J16" s="48"/>
      <c r="K16" s="21"/>
      <c r="L16" s="48"/>
      <c r="M16" s="21"/>
      <c r="O16" s="103"/>
      <c r="P16" s="52" t="s">
        <v>25</v>
      </c>
      <c r="Q16" s="55">
        <v>3</v>
      </c>
    </row>
    <row r="17" spans="1:13" ht="15.75" thickBot="1">
      <c r="A17" s="12" t="s">
        <v>105</v>
      </c>
      <c r="B17" s="3"/>
      <c r="C17" s="6" t="s">
        <v>50</v>
      </c>
      <c r="D17" s="3"/>
      <c r="E17" s="4">
        <f t="shared" si="0"/>
        <v>0</v>
      </c>
      <c r="F17" s="3"/>
      <c r="G17" s="4">
        <f t="shared" si="1"/>
        <v>0</v>
      </c>
      <c r="H17" s="3"/>
      <c r="I17" s="37"/>
      <c r="J17" s="3"/>
      <c r="K17" s="37"/>
      <c r="L17" s="3"/>
      <c r="M17" s="37"/>
    </row>
    <row r="18" spans="1:13" ht="15.75" thickBot="1">
      <c r="A18" s="12" t="s">
        <v>106</v>
      </c>
      <c r="B18" s="3"/>
      <c r="C18" s="6" t="s">
        <v>51</v>
      </c>
      <c r="D18" s="3"/>
      <c r="E18" s="4">
        <f t="shared" si="0"/>
        <v>0</v>
      </c>
      <c r="F18" s="3"/>
      <c r="G18" s="4">
        <f t="shared" si="1"/>
        <v>0</v>
      </c>
      <c r="H18" s="3"/>
      <c r="I18" s="37"/>
      <c r="J18" s="3"/>
      <c r="K18" s="37"/>
      <c r="L18" s="3"/>
      <c r="M18" s="37"/>
    </row>
    <row r="19" spans="1:13" ht="15.75" thickBot="1">
      <c r="A19" s="12" t="s">
        <v>107</v>
      </c>
      <c r="B19" s="3"/>
      <c r="C19" s="6" t="s">
        <v>52</v>
      </c>
      <c r="D19" s="3"/>
      <c r="E19" s="4">
        <f t="shared" ref="E19" si="2">D19*B19</f>
        <v>0</v>
      </c>
      <c r="F19" s="3"/>
      <c r="G19" s="4">
        <f t="shared" ref="G19" si="3">F19*B19</f>
        <v>0</v>
      </c>
      <c r="H19" s="3"/>
      <c r="I19" s="37"/>
      <c r="J19" s="3"/>
      <c r="K19" s="37"/>
      <c r="L19" s="3"/>
      <c r="M19" s="37"/>
    </row>
    <row r="20" spans="1:13" s="19" customFormat="1" ht="16.5" thickBot="1">
      <c r="A20" s="14">
        <v>2.1</v>
      </c>
      <c r="B20" s="15"/>
      <c r="C20" s="16" t="s">
        <v>83</v>
      </c>
      <c r="D20" s="20"/>
      <c r="E20" s="20"/>
      <c r="F20" s="20"/>
      <c r="G20" s="20"/>
      <c r="H20" s="20"/>
      <c r="I20" s="21"/>
      <c r="J20" s="20"/>
      <c r="K20" s="21"/>
      <c r="L20" s="20"/>
      <c r="M20" s="21"/>
    </row>
    <row r="21" spans="1:13" ht="30.75" thickBot="1">
      <c r="A21" s="12" t="s">
        <v>108</v>
      </c>
      <c r="B21" s="3"/>
      <c r="C21" s="6" t="s">
        <v>58</v>
      </c>
      <c r="D21" s="3"/>
      <c r="E21" s="4">
        <f>D21*B21</f>
        <v>0</v>
      </c>
      <c r="F21" s="3"/>
      <c r="G21" s="4">
        <f>F21*B21</f>
        <v>0</v>
      </c>
      <c r="H21" s="3">
        <v>0</v>
      </c>
      <c r="I21" s="35">
        <f>H21*B21</f>
        <v>0</v>
      </c>
      <c r="J21" s="3">
        <v>0</v>
      </c>
      <c r="K21" s="35">
        <f>J21*B21</f>
        <v>0</v>
      </c>
      <c r="L21" s="3">
        <v>2</v>
      </c>
      <c r="M21" s="35">
        <f>L21*B21</f>
        <v>0</v>
      </c>
    </row>
    <row r="22" spans="1:13" ht="15.75" thickBot="1">
      <c r="A22" s="12" t="s">
        <v>109</v>
      </c>
      <c r="B22" s="3"/>
      <c r="C22" s="6" t="s">
        <v>59</v>
      </c>
      <c r="D22" s="3"/>
      <c r="E22" s="4">
        <f>D22*B22</f>
        <v>0</v>
      </c>
      <c r="F22" s="3"/>
      <c r="G22" s="4">
        <f>F22*B22</f>
        <v>0</v>
      </c>
      <c r="H22" s="3">
        <v>0</v>
      </c>
      <c r="I22" s="35">
        <f>H22*B22</f>
        <v>0</v>
      </c>
      <c r="J22" s="3">
        <v>0</v>
      </c>
      <c r="K22" s="35">
        <f>J22*B22</f>
        <v>0</v>
      </c>
      <c r="L22" s="3">
        <v>2</v>
      </c>
      <c r="M22" s="35">
        <f>L22*B22</f>
        <v>0</v>
      </c>
    </row>
    <row r="23" spans="1:13" ht="15.75" customHeight="1" thickBot="1">
      <c r="A23" s="12" t="s">
        <v>110</v>
      </c>
      <c r="B23" s="3"/>
      <c r="C23" s="6" t="s">
        <v>60</v>
      </c>
      <c r="D23" s="3"/>
      <c r="E23" s="4">
        <f>D23*B23</f>
        <v>0</v>
      </c>
      <c r="F23" s="3"/>
      <c r="G23" s="4">
        <f>F23*B23</f>
        <v>0</v>
      </c>
      <c r="H23" s="3">
        <v>0</v>
      </c>
      <c r="I23" s="35">
        <f>H23*B23</f>
        <v>0</v>
      </c>
      <c r="J23" s="3">
        <v>0</v>
      </c>
      <c r="K23" s="35">
        <f>J23*B23</f>
        <v>0</v>
      </c>
      <c r="L23" s="3">
        <v>1</v>
      </c>
      <c r="M23" s="35">
        <f>L23*B23</f>
        <v>0</v>
      </c>
    </row>
    <row r="24" spans="1:13" ht="15.75" thickBot="1">
      <c r="A24" s="12" t="s">
        <v>111</v>
      </c>
      <c r="B24" s="3"/>
      <c r="C24" s="6" t="s">
        <v>90</v>
      </c>
      <c r="D24" s="3"/>
      <c r="E24" s="4">
        <f t="shared" ref="E24:E62" si="4">D24*B24</f>
        <v>0</v>
      </c>
      <c r="F24" s="3"/>
      <c r="G24" s="4">
        <f t="shared" ref="G24:G62" si="5">F24*B24</f>
        <v>0</v>
      </c>
      <c r="H24" s="3"/>
      <c r="I24" s="37"/>
      <c r="J24" s="3"/>
      <c r="K24" s="37"/>
      <c r="L24" s="3"/>
      <c r="M24" s="37"/>
    </row>
    <row r="25" spans="1:13" ht="30.75" thickBot="1">
      <c r="A25" s="12" t="s">
        <v>112</v>
      </c>
      <c r="B25" s="3"/>
      <c r="C25" s="6" t="s">
        <v>61</v>
      </c>
      <c r="D25" s="3"/>
      <c r="E25" s="4">
        <f t="shared" si="4"/>
        <v>0</v>
      </c>
      <c r="F25" s="3"/>
      <c r="G25" s="4">
        <f t="shared" si="5"/>
        <v>0</v>
      </c>
      <c r="H25" s="3"/>
      <c r="I25" s="37"/>
      <c r="J25" s="3"/>
      <c r="K25" s="37"/>
      <c r="L25" s="3"/>
      <c r="M25" s="37"/>
    </row>
    <row r="26" spans="1:13" ht="30.75" thickBot="1">
      <c r="A26" s="12" t="s">
        <v>113</v>
      </c>
      <c r="B26" s="3"/>
      <c r="C26" s="6" t="s">
        <v>62</v>
      </c>
      <c r="D26" s="3"/>
      <c r="E26" s="4">
        <f t="shared" si="4"/>
        <v>0</v>
      </c>
      <c r="F26" s="3"/>
      <c r="G26" s="4">
        <f t="shared" si="5"/>
        <v>0</v>
      </c>
      <c r="H26" s="3"/>
      <c r="I26" s="37"/>
      <c r="J26" s="3"/>
      <c r="K26" s="37"/>
      <c r="L26" s="3"/>
      <c r="M26" s="37"/>
    </row>
    <row r="27" spans="1:13" ht="15.75" thickBot="1">
      <c r="A27" s="12" t="s">
        <v>114</v>
      </c>
      <c r="B27" s="3"/>
      <c r="C27" s="6" t="s">
        <v>91</v>
      </c>
      <c r="D27" s="3"/>
      <c r="E27" s="4">
        <f t="shared" si="4"/>
        <v>0</v>
      </c>
      <c r="F27" s="3"/>
      <c r="G27" s="4">
        <f t="shared" si="5"/>
        <v>0</v>
      </c>
      <c r="H27" s="3"/>
      <c r="I27" s="37"/>
      <c r="J27" s="3"/>
      <c r="K27" s="37"/>
      <c r="L27" s="3"/>
      <c r="M27" s="37"/>
    </row>
    <row r="28" spans="1:13" ht="30.75" thickBot="1">
      <c r="A28" s="12" t="s">
        <v>115</v>
      </c>
      <c r="B28" s="3"/>
      <c r="C28" s="6" t="s">
        <v>63</v>
      </c>
      <c r="D28" s="3"/>
      <c r="E28" s="4">
        <f t="shared" si="4"/>
        <v>0</v>
      </c>
      <c r="F28" s="3"/>
      <c r="G28" s="4">
        <f t="shared" si="5"/>
        <v>0</v>
      </c>
      <c r="H28" s="3"/>
      <c r="I28" s="37"/>
      <c r="J28" s="3"/>
      <c r="K28" s="37"/>
      <c r="L28" s="3"/>
      <c r="M28" s="37"/>
    </row>
    <row r="29" spans="1:13" ht="15.75" thickBot="1">
      <c r="A29" s="12" t="s">
        <v>116</v>
      </c>
      <c r="B29" s="3"/>
      <c r="C29" s="6" t="s">
        <v>64</v>
      </c>
      <c r="D29" s="3"/>
      <c r="E29" s="4">
        <f t="shared" si="4"/>
        <v>0</v>
      </c>
      <c r="F29" s="3"/>
      <c r="G29" s="4">
        <f t="shared" si="5"/>
        <v>0</v>
      </c>
      <c r="H29" s="3"/>
      <c r="I29" s="37"/>
      <c r="J29" s="3"/>
      <c r="K29" s="37"/>
      <c r="L29" s="3"/>
      <c r="M29" s="37"/>
    </row>
    <row r="30" spans="1:13" s="19" customFormat="1" ht="16.5" thickBot="1">
      <c r="A30" s="14">
        <v>2.2000000000000002</v>
      </c>
      <c r="B30" s="15"/>
      <c r="C30" s="16" t="s">
        <v>84</v>
      </c>
      <c r="D30" s="20"/>
      <c r="E30" s="20"/>
      <c r="F30" s="20"/>
      <c r="G30" s="20"/>
      <c r="H30" s="20"/>
      <c r="I30" s="21"/>
      <c r="J30" s="20"/>
      <c r="K30" s="21"/>
      <c r="L30" s="20"/>
      <c r="M30" s="21"/>
    </row>
    <row r="31" spans="1:13" ht="15.75" thickBot="1">
      <c r="A31" s="12" t="s">
        <v>96</v>
      </c>
      <c r="B31" s="3"/>
      <c r="C31" s="6" t="s">
        <v>65</v>
      </c>
      <c r="D31" s="3"/>
      <c r="E31" s="4">
        <f t="shared" si="4"/>
        <v>0</v>
      </c>
      <c r="F31" s="3"/>
      <c r="G31" s="4">
        <f t="shared" si="5"/>
        <v>0</v>
      </c>
      <c r="H31" s="3"/>
      <c r="I31" s="37"/>
      <c r="J31" s="3"/>
      <c r="K31" s="37"/>
      <c r="L31" s="3"/>
      <c r="M31" s="37"/>
    </row>
    <row r="32" spans="1:13" ht="30.75" thickBot="1">
      <c r="A32" s="12" t="s">
        <v>117</v>
      </c>
      <c r="B32" s="3"/>
      <c r="C32" s="6" t="s">
        <v>66</v>
      </c>
      <c r="D32" s="3"/>
      <c r="E32" s="4">
        <f t="shared" si="4"/>
        <v>0</v>
      </c>
      <c r="F32" s="3"/>
      <c r="G32" s="4">
        <f t="shared" si="5"/>
        <v>0</v>
      </c>
      <c r="H32" s="3"/>
      <c r="I32" s="37"/>
      <c r="J32" s="3"/>
      <c r="K32" s="37"/>
      <c r="L32" s="3"/>
      <c r="M32" s="37"/>
    </row>
    <row r="33" spans="1:13" ht="15.75" thickBot="1">
      <c r="A33" s="12" t="s">
        <v>118</v>
      </c>
      <c r="B33" s="3"/>
      <c r="C33" s="6" t="s">
        <v>67</v>
      </c>
      <c r="D33" s="3"/>
      <c r="E33" s="4">
        <f t="shared" si="4"/>
        <v>0</v>
      </c>
      <c r="F33" s="3"/>
      <c r="G33" s="4">
        <f t="shared" si="5"/>
        <v>0</v>
      </c>
      <c r="H33" s="3"/>
      <c r="I33" s="37"/>
      <c r="J33" s="3"/>
      <c r="K33" s="37"/>
      <c r="L33" s="3"/>
      <c r="M33" s="37"/>
    </row>
    <row r="34" spans="1:13" ht="15.75" thickBot="1">
      <c r="A34" s="12" t="s">
        <v>119</v>
      </c>
      <c r="B34" s="3"/>
      <c r="C34" s="6" t="s">
        <v>155</v>
      </c>
      <c r="D34" s="3"/>
      <c r="E34" s="4">
        <f t="shared" si="4"/>
        <v>0</v>
      </c>
      <c r="F34" s="3"/>
      <c r="G34" s="4">
        <f t="shared" si="5"/>
        <v>0</v>
      </c>
      <c r="H34" s="3"/>
      <c r="I34" s="37"/>
      <c r="J34" s="3"/>
      <c r="K34" s="37"/>
      <c r="L34" s="3"/>
      <c r="M34" s="37"/>
    </row>
    <row r="35" spans="1:13" ht="15.75" thickBot="1">
      <c r="A35" s="12" t="s">
        <v>120</v>
      </c>
      <c r="B35" s="3"/>
      <c r="C35" s="6" t="s">
        <v>68</v>
      </c>
      <c r="D35" s="3"/>
      <c r="E35" s="4">
        <f t="shared" si="4"/>
        <v>0</v>
      </c>
      <c r="F35" s="3"/>
      <c r="G35" s="4">
        <f t="shared" si="5"/>
        <v>0</v>
      </c>
      <c r="H35" s="3"/>
      <c r="I35" s="37"/>
      <c r="J35" s="3"/>
      <c r="K35" s="37"/>
      <c r="L35" s="3"/>
      <c r="M35" s="37"/>
    </row>
    <row r="36" spans="1:13" ht="15.75" thickBot="1">
      <c r="A36" s="12" t="s">
        <v>121</v>
      </c>
      <c r="B36" s="3"/>
      <c r="C36" s="6" t="s">
        <v>69</v>
      </c>
      <c r="D36" s="3"/>
      <c r="E36" s="4">
        <f t="shared" si="4"/>
        <v>0</v>
      </c>
      <c r="F36" s="3"/>
      <c r="G36" s="4">
        <f t="shared" si="5"/>
        <v>0</v>
      </c>
      <c r="H36" s="3"/>
      <c r="I36" s="37"/>
      <c r="J36" s="3"/>
      <c r="K36" s="37"/>
      <c r="L36" s="3"/>
      <c r="M36" s="37"/>
    </row>
    <row r="37" spans="1:13" ht="15.75" thickBot="1">
      <c r="A37" s="12" t="s">
        <v>122</v>
      </c>
      <c r="B37" s="3"/>
      <c r="C37" s="6" t="s">
        <v>156</v>
      </c>
      <c r="D37" s="3"/>
      <c r="E37" s="4">
        <f t="shared" si="4"/>
        <v>0</v>
      </c>
      <c r="F37" s="3"/>
      <c r="G37" s="4">
        <f t="shared" si="5"/>
        <v>0</v>
      </c>
      <c r="H37" s="3"/>
      <c r="I37" s="37"/>
      <c r="J37" s="3"/>
      <c r="K37" s="37"/>
      <c r="L37" s="3"/>
      <c r="M37" s="37"/>
    </row>
    <row r="38" spans="1:13" ht="15.75" thickBot="1">
      <c r="A38" s="12" t="s">
        <v>123</v>
      </c>
      <c r="B38" s="3"/>
      <c r="C38" s="6" t="s">
        <v>157</v>
      </c>
      <c r="D38" s="3"/>
      <c r="E38" s="4">
        <f t="shared" si="4"/>
        <v>0</v>
      </c>
      <c r="F38" s="3"/>
      <c r="G38" s="4">
        <f t="shared" si="5"/>
        <v>0</v>
      </c>
      <c r="H38" s="3"/>
      <c r="I38" s="37"/>
      <c r="J38" s="3"/>
      <c r="K38" s="37"/>
      <c r="L38" s="3"/>
      <c r="M38" s="37"/>
    </row>
    <row r="39" spans="1:13" ht="15.75" thickBot="1">
      <c r="A39" s="12" t="s">
        <v>124</v>
      </c>
      <c r="B39" s="3"/>
      <c r="C39" s="6" t="s">
        <v>70</v>
      </c>
      <c r="D39" s="3"/>
      <c r="E39" s="4">
        <f t="shared" si="4"/>
        <v>0</v>
      </c>
      <c r="F39" s="3"/>
      <c r="G39" s="4">
        <f t="shared" si="5"/>
        <v>0</v>
      </c>
      <c r="H39" s="3"/>
      <c r="I39" s="37"/>
      <c r="J39" s="3"/>
      <c r="K39" s="37"/>
      <c r="L39" s="3"/>
      <c r="M39" s="37"/>
    </row>
    <row r="40" spans="1:13" ht="15.75" thickBot="1">
      <c r="A40" s="12" t="s">
        <v>125</v>
      </c>
      <c r="B40" s="3"/>
      <c r="C40" s="6" t="s">
        <v>92</v>
      </c>
      <c r="D40" s="3"/>
      <c r="E40" s="4">
        <f t="shared" si="4"/>
        <v>0</v>
      </c>
      <c r="F40" s="3"/>
      <c r="G40" s="4">
        <f t="shared" si="5"/>
        <v>0</v>
      </c>
      <c r="H40" s="3"/>
      <c r="I40" s="37"/>
      <c r="J40" s="3"/>
      <c r="K40" s="37"/>
      <c r="L40" s="3"/>
      <c r="M40" s="37"/>
    </row>
    <row r="41" spans="1:13" s="19" customFormat="1" ht="48" thickBot="1">
      <c r="A41" s="14">
        <v>2.2999999999999998</v>
      </c>
      <c r="B41" s="15"/>
      <c r="C41" s="16" t="s">
        <v>181</v>
      </c>
      <c r="D41" s="20"/>
      <c r="E41" s="20"/>
      <c r="F41" s="20"/>
      <c r="G41" s="20"/>
      <c r="H41" s="20"/>
      <c r="I41" s="21"/>
      <c r="J41" s="20"/>
      <c r="K41" s="21"/>
      <c r="L41" s="20"/>
      <c r="M41" s="21"/>
    </row>
    <row r="42" spans="1:13" ht="15.75" thickBot="1">
      <c r="A42" s="12" t="s">
        <v>126</v>
      </c>
      <c r="B42" s="3"/>
      <c r="C42" s="6" t="s">
        <v>71</v>
      </c>
      <c r="D42" s="3"/>
      <c r="E42" s="4">
        <f t="shared" si="4"/>
        <v>0</v>
      </c>
      <c r="F42" s="3"/>
      <c r="G42" s="4">
        <f t="shared" si="5"/>
        <v>0</v>
      </c>
      <c r="H42" s="3"/>
      <c r="I42" s="37"/>
      <c r="J42" s="3"/>
      <c r="K42" s="37"/>
      <c r="L42" s="3"/>
      <c r="M42" s="37"/>
    </row>
    <row r="43" spans="1:13" ht="15.75" thickBot="1">
      <c r="A43" s="12" t="s">
        <v>127</v>
      </c>
      <c r="B43" s="3"/>
      <c r="C43" s="6" t="s">
        <v>167</v>
      </c>
      <c r="D43" s="3"/>
      <c r="E43" s="4">
        <f t="shared" si="4"/>
        <v>0</v>
      </c>
      <c r="F43" s="3"/>
      <c r="G43" s="4">
        <f t="shared" si="5"/>
        <v>0</v>
      </c>
      <c r="H43" s="3"/>
      <c r="I43" s="37"/>
      <c r="J43" s="3"/>
      <c r="K43" s="37"/>
      <c r="L43" s="3"/>
      <c r="M43" s="37"/>
    </row>
    <row r="44" spans="1:13" ht="15.75" thickBot="1">
      <c r="A44" s="12" t="s">
        <v>128</v>
      </c>
      <c r="B44" s="3"/>
      <c r="C44" s="6" t="s">
        <v>168</v>
      </c>
      <c r="D44" s="3"/>
      <c r="E44" s="4">
        <f t="shared" si="4"/>
        <v>0</v>
      </c>
      <c r="F44" s="3"/>
      <c r="G44" s="4">
        <f t="shared" si="5"/>
        <v>0</v>
      </c>
      <c r="H44" s="3"/>
      <c r="I44" s="37"/>
      <c r="J44" s="3"/>
      <c r="K44" s="37"/>
      <c r="L44" s="3"/>
      <c r="M44" s="37"/>
    </row>
    <row r="45" spans="1:13" ht="15.75" thickBot="1">
      <c r="A45" s="12" t="s">
        <v>129</v>
      </c>
      <c r="B45" s="3"/>
      <c r="C45" s="6" t="s">
        <v>158</v>
      </c>
      <c r="D45" s="3"/>
      <c r="E45" s="4">
        <f t="shared" si="4"/>
        <v>0</v>
      </c>
      <c r="F45" s="3"/>
      <c r="G45" s="4">
        <f t="shared" si="5"/>
        <v>0</v>
      </c>
      <c r="H45" s="3"/>
      <c r="I45" s="37"/>
      <c r="J45" s="3"/>
      <c r="K45" s="37"/>
      <c r="L45" s="3"/>
      <c r="M45" s="37"/>
    </row>
    <row r="46" spans="1:13" ht="15.75" thickBot="1">
      <c r="A46" s="82" t="s">
        <v>130</v>
      </c>
      <c r="B46" s="3"/>
      <c r="C46" s="6" t="s">
        <v>159</v>
      </c>
      <c r="D46" s="3"/>
      <c r="E46" s="4">
        <f t="shared" si="4"/>
        <v>0</v>
      </c>
      <c r="F46" s="3"/>
      <c r="G46" s="4">
        <f t="shared" si="5"/>
        <v>0</v>
      </c>
      <c r="H46" s="3"/>
      <c r="I46" s="37"/>
      <c r="J46" s="3"/>
      <c r="K46" s="37"/>
      <c r="L46" s="3"/>
      <c r="M46" s="37"/>
    </row>
    <row r="47" spans="1:13" ht="15.75" thickBot="1">
      <c r="A47" s="12" t="s">
        <v>131</v>
      </c>
      <c r="B47" s="3"/>
      <c r="C47" s="6" t="s">
        <v>160</v>
      </c>
      <c r="D47" s="3"/>
      <c r="E47" s="4">
        <f t="shared" si="4"/>
        <v>0</v>
      </c>
      <c r="F47" s="3"/>
      <c r="G47" s="4">
        <f t="shared" si="5"/>
        <v>0</v>
      </c>
      <c r="H47" s="3"/>
      <c r="I47" s="37"/>
      <c r="J47" s="3"/>
      <c r="K47" s="37"/>
      <c r="L47" s="3"/>
      <c r="M47" s="37"/>
    </row>
    <row r="48" spans="1:13" ht="15.75" thickBot="1">
      <c r="A48" s="12" t="s">
        <v>132</v>
      </c>
      <c r="B48" s="3"/>
      <c r="C48" s="6" t="s">
        <v>94</v>
      </c>
      <c r="D48" s="3"/>
      <c r="E48" s="4">
        <f t="shared" si="4"/>
        <v>0</v>
      </c>
      <c r="F48" s="3"/>
      <c r="G48" s="4">
        <f t="shared" si="5"/>
        <v>0</v>
      </c>
      <c r="H48" s="3"/>
      <c r="I48" s="37"/>
      <c r="J48" s="3"/>
      <c r="K48" s="37"/>
      <c r="L48" s="3"/>
      <c r="M48" s="37"/>
    </row>
    <row r="49" spans="1:13" ht="15.75" thickBot="1">
      <c r="A49" s="82" t="s">
        <v>133</v>
      </c>
      <c r="B49" s="3"/>
      <c r="C49" s="6" t="s">
        <v>72</v>
      </c>
      <c r="D49" s="3"/>
      <c r="E49" s="4">
        <f t="shared" si="4"/>
        <v>0</v>
      </c>
      <c r="F49" s="3"/>
      <c r="G49" s="4">
        <f t="shared" si="5"/>
        <v>0</v>
      </c>
      <c r="H49" s="3"/>
      <c r="I49" s="37"/>
      <c r="J49" s="3"/>
      <c r="K49" s="37"/>
      <c r="L49" s="3"/>
      <c r="M49" s="37"/>
    </row>
    <row r="50" spans="1:13" ht="15.75" thickBot="1">
      <c r="A50" s="12" t="s">
        <v>134</v>
      </c>
      <c r="B50" s="3"/>
      <c r="C50" s="6" t="s">
        <v>161</v>
      </c>
      <c r="D50" s="3"/>
      <c r="E50" s="4">
        <f t="shared" si="4"/>
        <v>0</v>
      </c>
      <c r="F50" s="3"/>
      <c r="G50" s="4">
        <f t="shared" si="5"/>
        <v>0</v>
      </c>
      <c r="H50" s="3"/>
      <c r="I50" s="37"/>
      <c r="J50" s="3"/>
      <c r="K50" s="37"/>
      <c r="L50" s="3"/>
      <c r="M50" s="37"/>
    </row>
    <row r="51" spans="1:13" ht="15.75" thickBot="1">
      <c r="A51" s="9" t="s">
        <v>135</v>
      </c>
      <c r="B51" s="3"/>
      <c r="C51" s="6" t="s">
        <v>73</v>
      </c>
      <c r="D51" s="3"/>
      <c r="E51" s="4">
        <f t="shared" si="4"/>
        <v>0</v>
      </c>
      <c r="F51" s="3"/>
      <c r="G51" s="4">
        <f t="shared" si="5"/>
        <v>0</v>
      </c>
      <c r="H51" s="3"/>
      <c r="I51" s="37"/>
      <c r="J51" s="3"/>
      <c r="K51" s="37"/>
      <c r="L51" s="3"/>
      <c r="M51" s="37"/>
    </row>
    <row r="52" spans="1:13" ht="15.75" thickBot="1">
      <c r="A52" s="12" t="s">
        <v>136</v>
      </c>
      <c r="B52" s="3"/>
      <c r="C52" s="6" t="s">
        <v>162</v>
      </c>
      <c r="D52" s="3"/>
      <c r="E52" s="4">
        <f t="shared" si="4"/>
        <v>0</v>
      </c>
      <c r="F52" s="3"/>
      <c r="G52" s="4">
        <f t="shared" si="5"/>
        <v>0</v>
      </c>
      <c r="H52" s="3"/>
      <c r="I52" s="37"/>
      <c r="J52" s="3"/>
      <c r="K52" s="37"/>
      <c r="L52" s="3"/>
      <c r="M52" s="37"/>
    </row>
    <row r="53" spans="1:13" ht="15.75" thickBot="1">
      <c r="A53" s="12" t="s">
        <v>137</v>
      </c>
      <c r="B53" s="3"/>
      <c r="C53" s="6" t="s">
        <v>74</v>
      </c>
      <c r="D53" s="3"/>
      <c r="E53" s="4">
        <f t="shared" si="4"/>
        <v>0</v>
      </c>
      <c r="F53" s="3"/>
      <c r="G53" s="4">
        <f t="shared" si="5"/>
        <v>0</v>
      </c>
      <c r="H53" s="3"/>
      <c r="I53" s="37"/>
      <c r="J53" s="3"/>
      <c r="K53" s="37"/>
      <c r="L53" s="3"/>
      <c r="M53" s="37"/>
    </row>
    <row r="54" spans="1:13" s="19" customFormat="1" ht="16.5" thickBot="1">
      <c r="A54" s="14">
        <v>2.4</v>
      </c>
      <c r="B54" s="15"/>
      <c r="C54" s="16" t="s">
        <v>85</v>
      </c>
      <c r="D54" s="20"/>
      <c r="E54" s="20"/>
      <c r="F54" s="20"/>
      <c r="G54" s="20"/>
      <c r="H54" s="20"/>
      <c r="I54" s="21"/>
      <c r="J54" s="20"/>
      <c r="K54" s="21"/>
      <c r="L54" s="20"/>
      <c r="M54" s="21"/>
    </row>
    <row r="55" spans="1:13" ht="30.75" thickBot="1">
      <c r="A55" s="12" t="s">
        <v>138</v>
      </c>
      <c r="B55" s="3"/>
      <c r="C55" s="6" t="s">
        <v>163</v>
      </c>
      <c r="D55" s="3"/>
      <c r="E55" s="4">
        <f t="shared" si="4"/>
        <v>0</v>
      </c>
      <c r="F55" s="3"/>
      <c r="G55" s="4">
        <f t="shared" si="5"/>
        <v>0</v>
      </c>
      <c r="H55" s="3"/>
      <c r="I55" s="37"/>
      <c r="J55" s="3"/>
      <c r="K55" s="37"/>
      <c r="L55" s="3"/>
      <c r="M55" s="37"/>
    </row>
    <row r="56" spans="1:13" ht="30.75" thickBot="1">
      <c r="A56" s="12" t="s">
        <v>139</v>
      </c>
      <c r="B56" s="3"/>
      <c r="C56" s="6" t="s">
        <v>165</v>
      </c>
      <c r="D56" s="3"/>
      <c r="E56" s="4">
        <f t="shared" si="4"/>
        <v>0</v>
      </c>
      <c r="F56" s="3"/>
      <c r="G56" s="4">
        <f t="shared" si="5"/>
        <v>0</v>
      </c>
      <c r="H56" s="3"/>
      <c r="I56" s="37"/>
      <c r="J56" s="3"/>
      <c r="K56" s="37"/>
      <c r="L56" s="3"/>
      <c r="M56" s="37"/>
    </row>
    <row r="57" spans="1:13" s="19" customFormat="1" ht="16.5" thickBot="1">
      <c r="A57" s="14">
        <v>2.5</v>
      </c>
      <c r="B57" s="15"/>
      <c r="C57" s="16" t="s">
        <v>93</v>
      </c>
      <c r="D57" s="20"/>
      <c r="E57" s="20"/>
      <c r="F57" s="20"/>
      <c r="G57" s="20"/>
      <c r="H57" s="20"/>
      <c r="I57" s="21"/>
      <c r="J57" s="20"/>
      <c r="K57" s="21"/>
      <c r="L57" s="20"/>
      <c r="M57" s="21"/>
    </row>
    <row r="58" spans="1:13" ht="15.75" thickBot="1">
      <c r="A58" s="12" t="s">
        <v>140</v>
      </c>
      <c r="B58" s="3"/>
      <c r="C58" s="6" t="s">
        <v>172</v>
      </c>
      <c r="D58" s="3"/>
      <c r="E58" s="4">
        <f t="shared" si="4"/>
        <v>0</v>
      </c>
      <c r="F58" s="3"/>
      <c r="G58" s="4">
        <f t="shared" si="5"/>
        <v>0</v>
      </c>
      <c r="H58" s="3"/>
      <c r="I58" s="37"/>
      <c r="J58" s="3"/>
      <c r="K58" s="37"/>
      <c r="L58" s="3"/>
      <c r="M58" s="37"/>
    </row>
    <row r="59" spans="1:13" ht="15.75" thickBot="1">
      <c r="A59" s="12" t="s">
        <v>141</v>
      </c>
      <c r="B59" s="3"/>
      <c r="C59" s="6" t="s">
        <v>78</v>
      </c>
      <c r="D59" s="3"/>
      <c r="E59" s="4">
        <f t="shared" si="4"/>
        <v>0</v>
      </c>
      <c r="F59" s="3"/>
      <c r="G59" s="4">
        <f t="shared" si="5"/>
        <v>0</v>
      </c>
      <c r="H59" s="3"/>
      <c r="I59" s="37"/>
      <c r="J59" s="3"/>
      <c r="K59" s="37"/>
      <c r="L59" s="3"/>
      <c r="M59" s="37"/>
    </row>
    <row r="60" spans="1:13" s="19" customFormat="1" ht="16.5" thickBot="1">
      <c r="A60" s="14">
        <v>2.6</v>
      </c>
      <c r="B60" s="15"/>
      <c r="C60" s="16" t="s">
        <v>86</v>
      </c>
      <c r="D60" s="20"/>
      <c r="E60" s="20"/>
      <c r="F60" s="20"/>
      <c r="G60" s="20"/>
      <c r="H60" s="20"/>
      <c r="I60" s="21"/>
      <c r="J60" s="20"/>
      <c r="K60" s="21"/>
      <c r="L60" s="20"/>
      <c r="M60" s="21"/>
    </row>
    <row r="61" spans="1:13" ht="30.75" thickBot="1">
      <c r="A61" s="12" t="s">
        <v>142</v>
      </c>
      <c r="B61" s="3"/>
      <c r="C61" s="6" t="s">
        <v>187</v>
      </c>
      <c r="D61" s="3"/>
      <c r="E61" s="4">
        <f t="shared" si="4"/>
        <v>0</v>
      </c>
      <c r="F61" s="3"/>
      <c r="G61" s="4">
        <f t="shared" si="5"/>
        <v>0</v>
      </c>
      <c r="H61" s="3"/>
      <c r="I61" s="37"/>
      <c r="J61" s="3"/>
      <c r="K61" s="37"/>
      <c r="L61" s="3"/>
      <c r="M61" s="37"/>
    </row>
    <row r="62" spans="1:13" ht="15.75" thickBot="1">
      <c r="A62" s="12" t="s">
        <v>143</v>
      </c>
      <c r="B62" s="3"/>
      <c r="C62" s="6" t="s">
        <v>164</v>
      </c>
      <c r="D62" s="3"/>
      <c r="E62" s="4">
        <f t="shared" si="4"/>
        <v>0</v>
      </c>
      <c r="F62" s="3"/>
      <c r="G62" s="4">
        <f t="shared" si="5"/>
        <v>0</v>
      </c>
      <c r="H62" s="3"/>
      <c r="I62" s="37"/>
      <c r="J62" s="3"/>
      <c r="K62" s="37"/>
      <c r="L62" s="3"/>
      <c r="M62" s="37"/>
    </row>
    <row r="63" spans="1:13" ht="30.75" thickBot="1">
      <c r="A63" s="12" t="s">
        <v>144</v>
      </c>
      <c r="B63" s="3"/>
      <c r="C63" s="6" t="s">
        <v>79</v>
      </c>
      <c r="D63" s="3"/>
      <c r="E63" s="4">
        <f t="shared" ref="E63:E67" si="6">D63*B63</f>
        <v>0</v>
      </c>
      <c r="F63" s="3"/>
      <c r="G63" s="4">
        <f t="shared" ref="G63:G67" si="7">F63*B63</f>
        <v>0</v>
      </c>
      <c r="H63" s="3"/>
      <c r="I63" s="37"/>
      <c r="J63" s="3"/>
      <c r="K63" s="37"/>
      <c r="L63" s="3"/>
      <c r="M63" s="37"/>
    </row>
    <row r="64" spans="1:13" s="19" customFormat="1" ht="16.5" thickBot="1">
      <c r="A64" s="14">
        <v>3.1</v>
      </c>
      <c r="B64" s="15"/>
      <c r="C64" s="16" t="s">
        <v>87</v>
      </c>
      <c r="D64" s="20"/>
      <c r="E64" s="20"/>
      <c r="F64" s="20"/>
      <c r="G64" s="20"/>
      <c r="H64" s="20"/>
      <c r="I64" s="21"/>
      <c r="J64" s="20"/>
      <c r="K64" s="21"/>
      <c r="L64" s="20"/>
      <c r="M64" s="21"/>
    </row>
    <row r="65" spans="1:13" ht="30.75" thickBot="1">
      <c r="A65" s="9" t="s">
        <v>80</v>
      </c>
      <c r="B65" s="3"/>
      <c r="C65" s="6" t="s">
        <v>166</v>
      </c>
      <c r="D65" s="3"/>
      <c r="E65" s="4">
        <f t="shared" si="6"/>
        <v>0</v>
      </c>
      <c r="F65" s="3"/>
      <c r="G65" s="4">
        <f t="shared" si="7"/>
        <v>0</v>
      </c>
      <c r="H65" s="3"/>
      <c r="I65" s="37"/>
      <c r="J65" s="3"/>
      <c r="K65" s="37"/>
      <c r="L65" s="3"/>
      <c r="M65" s="37"/>
    </row>
    <row r="66" spans="1:13" ht="45.75" thickBot="1">
      <c r="A66" s="12" t="s">
        <v>81</v>
      </c>
      <c r="B66" s="3"/>
      <c r="C66" s="6" t="s">
        <v>188</v>
      </c>
      <c r="D66" s="3"/>
      <c r="E66" s="4">
        <f t="shared" si="6"/>
        <v>0</v>
      </c>
      <c r="F66" s="3"/>
      <c r="G66" s="4">
        <f t="shared" si="7"/>
        <v>0</v>
      </c>
      <c r="H66" s="3"/>
      <c r="I66" s="37"/>
      <c r="J66" s="3"/>
      <c r="K66" s="37"/>
      <c r="L66" s="3"/>
      <c r="M66" s="37"/>
    </row>
    <row r="67" spans="1:13" ht="15.75" thickBot="1">
      <c r="A67" s="12" t="s">
        <v>82</v>
      </c>
      <c r="B67" s="3"/>
      <c r="C67" s="6" t="s">
        <v>189</v>
      </c>
      <c r="D67" s="3"/>
      <c r="E67" s="4">
        <f t="shared" si="6"/>
        <v>0</v>
      </c>
      <c r="F67" s="3"/>
      <c r="G67" s="4">
        <f t="shared" si="7"/>
        <v>0</v>
      </c>
      <c r="H67" s="3"/>
      <c r="I67" s="37"/>
      <c r="J67" s="3"/>
      <c r="K67" s="37"/>
      <c r="L67" s="3"/>
      <c r="M67" s="37"/>
    </row>
    <row r="68" spans="1:13" s="19" customFormat="1" ht="16.5" thickBot="1">
      <c r="A68" s="14">
        <v>4</v>
      </c>
      <c r="B68" s="15"/>
      <c r="C68" s="16" t="s">
        <v>182</v>
      </c>
      <c r="D68" s="17"/>
      <c r="E68" s="17"/>
      <c r="F68" s="17"/>
      <c r="G68" s="17"/>
      <c r="H68" s="17"/>
      <c r="I68" s="18"/>
      <c r="J68" s="17"/>
      <c r="K68" s="18"/>
      <c r="L68" s="17"/>
      <c r="M68" s="18"/>
    </row>
    <row r="69" spans="1:13" ht="30.75" thickBot="1">
      <c r="A69" s="12" t="s">
        <v>145</v>
      </c>
      <c r="B69" s="3"/>
      <c r="C69" s="6" t="s">
        <v>169</v>
      </c>
      <c r="D69" s="3"/>
      <c r="E69" s="4">
        <f t="shared" ref="E69:E82" si="8">D69*B69</f>
        <v>0</v>
      </c>
      <c r="F69" s="3"/>
      <c r="G69" s="4">
        <f t="shared" ref="G69:G82" si="9">F69*B69</f>
        <v>0</v>
      </c>
      <c r="H69" s="3"/>
      <c r="I69" s="37"/>
      <c r="J69" s="3"/>
      <c r="K69" s="37"/>
      <c r="L69" s="3"/>
      <c r="M69" s="37"/>
    </row>
    <row r="70" spans="1:13" ht="15.75" thickBot="1">
      <c r="A70" s="12" t="s">
        <v>146</v>
      </c>
      <c r="B70" s="3"/>
      <c r="C70" s="6" t="s">
        <v>170</v>
      </c>
      <c r="D70" s="3"/>
      <c r="E70" s="4">
        <f t="shared" si="8"/>
        <v>0</v>
      </c>
      <c r="F70" s="3"/>
      <c r="G70" s="4">
        <f t="shared" si="9"/>
        <v>0</v>
      </c>
      <c r="H70" s="3"/>
      <c r="I70" s="37"/>
      <c r="J70" s="3"/>
      <c r="K70" s="37"/>
      <c r="L70" s="3"/>
      <c r="M70" s="37"/>
    </row>
    <row r="71" spans="1:13" ht="15.75" thickBot="1">
      <c r="A71" s="12" t="s">
        <v>147</v>
      </c>
      <c r="B71" s="3"/>
      <c r="C71" s="6" t="s">
        <v>191</v>
      </c>
      <c r="D71" s="3"/>
      <c r="E71" s="4">
        <f t="shared" si="8"/>
        <v>0</v>
      </c>
      <c r="F71" s="3"/>
      <c r="G71" s="4">
        <f t="shared" si="9"/>
        <v>0</v>
      </c>
      <c r="H71" s="3"/>
      <c r="I71" s="37"/>
      <c r="J71" s="3"/>
      <c r="K71" s="37"/>
      <c r="L71" s="3"/>
      <c r="M71" s="37"/>
    </row>
    <row r="72" spans="1:13" ht="15.75" thickBot="1">
      <c r="A72" s="12" t="s">
        <v>148</v>
      </c>
      <c r="B72" s="3"/>
      <c r="C72" s="6" t="s">
        <v>192</v>
      </c>
      <c r="D72" s="3"/>
      <c r="E72" s="4">
        <f t="shared" si="8"/>
        <v>0</v>
      </c>
      <c r="F72" s="3"/>
      <c r="G72" s="4">
        <f t="shared" si="9"/>
        <v>0</v>
      </c>
      <c r="H72" s="3"/>
      <c r="I72" s="37"/>
      <c r="J72" s="3"/>
      <c r="K72" s="37"/>
      <c r="L72" s="3"/>
      <c r="M72" s="37"/>
    </row>
    <row r="73" spans="1:13" ht="30.75" thickBot="1">
      <c r="A73" s="12" t="s">
        <v>149</v>
      </c>
      <c r="B73" s="3"/>
      <c r="C73" s="6" t="s">
        <v>171</v>
      </c>
      <c r="D73" s="3"/>
      <c r="E73" s="4">
        <f>D73*B73</f>
        <v>0</v>
      </c>
      <c r="F73" s="3"/>
      <c r="G73" s="4">
        <f>F73*B73</f>
        <v>0</v>
      </c>
      <c r="H73" s="3"/>
      <c r="I73" s="37"/>
      <c r="J73" s="3"/>
      <c r="K73" s="37"/>
      <c r="L73" s="3"/>
      <c r="M73" s="37"/>
    </row>
    <row r="74" spans="1:13" ht="15.75" thickBot="1">
      <c r="A74" s="12" t="s">
        <v>150</v>
      </c>
      <c r="B74" s="3"/>
      <c r="C74" s="6" t="s">
        <v>193</v>
      </c>
      <c r="D74" s="3"/>
      <c r="E74" s="4">
        <f t="shared" si="8"/>
        <v>0</v>
      </c>
      <c r="F74" s="3"/>
      <c r="G74" s="4">
        <f t="shared" si="9"/>
        <v>0</v>
      </c>
      <c r="H74" s="3"/>
      <c r="I74" s="37"/>
      <c r="J74" s="3"/>
      <c r="K74" s="37"/>
      <c r="L74" s="3"/>
      <c r="M74" s="37"/>
    </row>
    <row r="75" spans="1:13" ht="15.75" thickBot="1">
      <c r="A75" s="12" t="s">
        <v>151</v>
      </c>
      <c r="B75" s="3"/>
      <c r="C75" s="6" t="s">
        <v>190</v>
      </c>
      <c r="D75" s="3"/>
      <c r="E75" s="4">
        <f t="shared" si="8"/>
        <v>0</v>
      </c>
      <c r="F75" s="3"/>
      <c r="G75" s="4">
        <f t="shared" si="9"/>
        <v>0</v>
      </c>
      <c r="H75" s="3"/>
      <c r="I75" s="37"/>
      <c r="J75" s="3"/>
      <c r="K75" s="37"/>
      <c r="L75" s="3"/>
      <c r="M75" s="37"/>
    </row>
    <row r="76" spans="1:13" ht="15.75" thickBot="1">
      <c r="A76" s="12" t="s">
        <v>152</v>
      </c>
      <c r="B76" s="3"/>
      <c r="C76" s="6" t="s">
        <v>194</v>
      </c>
      <c r="D76" s="3"/>
      <c r="E76" s="4">
        <f t="shared" si="8"/>
        <v>0</v>
      </c>
      <c r="F76" s="3"/>
      <c r="G76" s="4">
        <f t="shared" si="9"/>
        <v>0</v>
      </c>
      <c r="H76" s="3"/>
      <c r="I76" s="37"/>
      <c r="J76" s="3"/>
      <c r="K76" s="37"/>
      <c r="L76" s="3"/>
      <c r="M76" s="37"/>
    </row>
    <row r="77" spans="1:13" ht="15.75" thickBot="1">
      <c r="A77" s="12" t="s">
        <v>153</v>
      </c>
      <c r="B77" s="3"/>
      <c r="C77" s="6" t="s">
        <v>195</v>
      </c>
      <c r="D77" s="3"/>
      <c r="E77" s="4">
        <f t="shared" si="8"/>
        <v>0</v>
      </c>
      <c r="F77" s="3"/>
      <c r="G77" s="4">
        <f t="shared" si="9"/>
        <v>0</v>
      </c>
      <c r="H77" s="3"/>
      <c r="I77" s="37"/>
      <c r="J77" s="3"/>
      <c r="K77" s="37"/>
      <c r="L77" s="3"/>
      <c r="M77" s="37"/>
    </row>
    <row r="78" spans="1:13" ht="15.75" thickBot="1">
      <c r="A78" s="12" t="s">
        <v>154</v>
      </c>
      <c r="B78" s="3"/>
      <c r="C78" s="6" t="s">
        <v>184</v>
      </c>
      <c r="D78" s="3"/>
      <c r="E78" s="4">
        <f t="shared" si="8"/>
        <v>0</v>
      </c>
      <c r="F78" s="3"/>
      <c r="G78" s="4">
        <f t="shared" si="9"/>
        <v>0</v>
      </c>
      <c r="H78" s="3"/>
      <c r="I78" s="37"/>
      <c r="J78" s="3"/>
      <c r="K78" s="37"/>
      <c r="L78" s="3"/>
      <c r="M78" s="37"/>
    </row>
    <row r="79" spans="1:13" ht="15.75" thickBot="1">
      <c r="A79" s="12" t="s">
        <v>173</v>
      </c>
      <c r="B79" s="3"/>
      <c r="C79" s="6" t="s">
        <v>196</v>
      </c>
      <c r="D79" s="3"/>
      <c r="E79" s="4">
        <f t="shared" si="8"/>
        <v>0</v>
      </c>
      <c r="F79" s="3"/>
      <c r="G79" s="4">
        <f t="shared" si="9"/>
        <v>0</v>
      </c>
      <c r="H79" s="3"/>
      <c r="I79" s="37"/>
      <c r="J79" s="3"/>
      <c r="K79" s="37"/>
      <c r="L79" s="3"/>
      <c r="M79" s="37"/>
    </row>
    <row r="80" spans="1:13" ht="15.75" thickBot="1">
      <c r="A80" s="12" t="s">
        <v>176</v>
      </c>
      <c r="B80" s="3"/>
      <c r="C80" s="6" t="s">
        <v>179</v>
      </c>
      <c r="D80" s="3"/>
      <c r="E80" s="4">
        <f t="shared" si="8"/>
        <v>0</v>
      </c>
      <c r="F80" s="3"/>
      <c r="G80" s="4">
        <f t="shared" si="9"/>
        <v>0</v>
      </c>
      <c r="H80" s="3"/>
      <c r="I80" s="37"/>
      <c r="J80" s="3"/>
      <c r="K80" s="37"/>
      <c r="L80" s="3"/>
      <c r="M80" s="37"/>
    </row>
    <row r="81" spans="1:17" ht="15.75" thickBot="1">
      <c r="A81" s="12" t="s">
        <v>177</v>
      </c>
      <c r="B81" s="3"/>
      <c r="C81" s="6" t="s">
        <v>180</v>
      </c>
      <c r="D81" s="3"/>
      <c r="E81" s="4">
        <f t="shared" si="8"/>
        <v>0</v>
      </c>
      <c r="F81" s="3"/>
      <c r="G81" s="4">
        <f t="shared" si="9"/>
        <v>0</v>
      </c>
      <c r="H81" s="3"/>
      <c r="I81" s="37"/>
      <c r="J81" s="3"/>
      <c r="K81" s="37"/>
      <c r="L81" s="3"/>
      <c r="M81" s="37"/>
    </row>
    <row r="82" spans="1:17" ht="15.75" thickBot="1">
      <c r="A82" s="12" t="s">
        <v>178</v>
      </c>
      <c r="B82" s="3"/>
      <c r="C82" s="6" t="s">
        <v>174</v>
      </c>
      <c r="D82" s="3"/>
      <c r="E82" s="4">
        <f t="shared" si="8"/>
        <v>0</v>
      </c>
      <c r="F82" s="3"/>
      <c r="G82" s="4">
        <f t="shared" si="9"/>
        <v>0</v>
      </c>
      <c r="H82" s="3"/>
      <c r="I82" s="37"/>
      <c r="J82" s="3"/>
      <c r="K82" s="37"/>
      <c r="L82" s="3"/>
      <c r="M82" s="37"/>
    </row>
    <row r="83" spans="1:17" ht="15.75" thickBot="1">
      <c r="A83" s="12" t="s">
        <v>183</v>
      </c>
      <c r="B83" s="3"/>
      <c r="C83" s="6" t="s">
        <v>175</v>
      </c>
      <c r="D83" s="3"/>
      <c r="E83" s="4">
        <f t="shared" ref="E83" si="10">D83*B83</f>
        <v>0</v>
      </c>
      <c r="F83" s="3"/>
      <c r="G83" s="4">
        <f t="shared" ref="G83" si="11">F83*B83</f>
        <v>0</v>
      </c>
      <c r="H83" s="3"/>
      <c r="I83" s="37"/>
      <c r="J83" s="3"/>
      <c r="K83" s="37"/>
      <c r="L83" s="3"/>
      <c r="M83" s="37"/>
    </row>
    <row r="84" spans="1:17" s="19" customFormat="1" ht="16.5" thickBot="1">
      <c r="A84" s="85" t="s">
        <v>15</v>
      </c>
      <c r="B84" s="86"/>
      <c r="C84" s="86"/>
      <c r="D84" s="68">
        <f t="shared" ref="D84:M84" si="12">SUM(D4:D83)</f>
        <v>0</v>
      </c>
      <c r="E84" s="69">
        <f t="shared" si="12"/>
        <v>0</v>
      </c>
      <c r="F84" s="68">
        <f t="shared" si="12"/>
        <v>0</v>
      </c>
      <c r="G84" s="70">
        <f t="shared" si="12"/>
        <v>0</v>
      </c>
      <c r="H84" s="68">
        <f t="shared" si="12"/>
        <v>1</v>
      </c>
      <c r="I84" s="69">
        <f t="shared" si="12"/>
        <v>0</v>
      </c>
      <c r="J84" s="68">
        <f t="shared" si="12"/>
        <v>2</v>
      </c>
      <c r="K84" s="69">
        <f t="shared" si="12"/>
        <v>0</v>
      </c>
      <c r="L84" s="68">
        <f t="shared" si="12"/>
        <v>13</v>
      </c>
      <c r="M84" s="69">
        <f t="shared" si="12"/>
        <v>0</v>
      </c>
      <c r="O84" s="24"/>
      <c r="P84" s="24"/>
      <c r="Q84" s="25"/>
    </row>
    <row r="85" spans="1:17" ht="15.75" thickBot="1">
      <c r="E85" s="2"/>
      <c r="O85" s="22"/>
      <c r="P85" s="22"/>
      <c r="Q85" s="23"/>
    </row>
    <row r="86" spans="1:17" ht="19.5" thickBot="1">
      <c r="A86" s="87" t="s">
        <v>37</v>
      </c>
      <c r="B86" s="88"/>
      <c r="C86" s="89"/>
      <c r="D86" s="13"/>
      <c r="E86" s="67"/>
      <c r="F86" s="13"/>
      <c r="G86" s="67"/>
      <c r="H86" s="13"/>
      <c r="I86" s="13">
        <v>0</v>
      </c>
      <c r="J86" s="13"/>
      <c r="K86" s="13">
        <v>0</v>
      </c>
      <c r="L86" s="13"/>
      <c r="M86" s="13">
        <v>2</v>
      </c>
      <c r="O86" s="22"/>
      <c r="P86" s="22"/>
      <c r="Q86" s="23"/>
    </row>
    <row r="87" spans="1:17" ht="15.75" thickBot="1">
      <c r="E87" s="2"/>
      <c r="O87" s="22"/>
      <c r="P87" s="22"/>
      <c r="Q87" s="23"/>
    </row>
    <row r="88" spans="1:17" s="72" customFormat="1" ht="19.5" thickBot="1">
      <c r="A88" s="83" t="s">
        <v>4</v>
      </c>
      <c r="B88" s="84"/>
      <c r="C88" s="84"/>
      <c r="D88" s="71"/>
      <c r="E88" s="76">
        <f>E86+E84</f>
        <v>0</v>
      </c>
      <c r="F88" s="71"/>
      <c r="G88" s="76">
        <f>G86+G84</f>
        <v>0</v>
      </c>
      <c r="H88" s="71"/>
      <c r="I88" s="71">
        <f>I86+I84</f>
        <v>0</v>
      </c>
      <c r="J88" s="71"/>
      <c r="K88" s="71">
        <f>K86+K84</f>
        <v>0</v>
      </c>
      <c r="L88" s="71"/>
      <c r="M88" s="71">
        <f>M86+M84</f>
        <v>2</v>
      </c>
      <c r="O88" s="73"/>
      <c r="P88" s="74"/>
      <c r="Q88" s="75"/>
    </row>
    <row r="89" spans="1:17">
      <c r="E89" s="2"/>
    </row>
    <row r="90" spans="1:17">
      <c r="E90" s="2"/>
    </row>
    <row r="91" spans="1:17">
      <c r="E91" s="2"/>
    </row>
    <row r="92" spans="1:17">
      <c r="E92" s="2"/>
    </row>
    <row r="93" spans="1:17">
      <c r="E93" s="2"/>
    </row>
    <row r="94" spans="1:17">
      <c r="E94" s="2"/>
    </row>
    <row r="95" spans="1:17" ht="15.75" customHeight="1"/>
    <row r="96" spans="1:17" ht="15.75" customHeight="1"/>
    <row r="97" spans="17:17" ht="15.75" customHeight="1"/>
    <row r="98" spans="17:17">
      <c r="Q98" s="2"/>
    </row>
    <row r="99" spans="17:17">
      <c r="Q99" s="2"/>
    </row>
    <row r="100" spans="17:17">
      <c r="Q100" s="2"/>
    </row>
    <row r="101" spans="17:17">
      <c r="Q101" s="2"/>
    </row>
    <row r="102" spans="17:17">
      <c r="Q102" s="2"/>
    </row>
    <row r="103" spans="17:17">
      <c r="Q103" s="2"/>
    </row>
    <row r="104" spans="17:17">
      <c r="Q104" s="2"/>
    </row>
    <row r="105" spans="17:17">
      <c r="Q105" s="2"/>
    </row>
    <row r="106" spans="17:17">
      <c r="Q106" s="2"/>
    </row>
    <row r="107" spans="17:17">
      <c r="Q107" s="2"/>
    </row>
    <row r="108" spans="17:17">
      <c r="Q108" s="2"/>
    </row>
    <row r="109" spans="17:17">
      <c r="Q109" s="2"/>
    </row>
    <row r="110" spans="17:17">
      <c r="Q110" s="2"/>
    </row>
    <row r="111" spans="17:17">
      <c r="Q111" s="2"/>
    </row>
    <row r="112" spans="17:17">
      <c r="Q112" s="2"/>
    </row>
    <row r="113" spans="17:17">
      <c r="Q113" s="2"/>
    </row>
  </sheetData>
  <mergeCells count="15">
    <mergeCell ref="A88:C88"/>
    <mergeCell ref="A84:C84"/>
    <mergeCell ref="A86:C86"/>
    <mergeCell ref="J1:K1"/>
    <mergeCell ref="O7:O11"/>
    <mergeCell ref="A1:A2"/>
    <mergeCell ref="B1:B2"/>
    <mergeCell ref="C1:C2"/>
    <mergeCell ref="D1:E1"/>
    <mergeCell ref="O12:O16"/>
    <mergeCell ref="O3:O6"/>
    <mergeCell ref="O1:Q1"/>
    <mergeCell ref="F1:G1"/>
    <mergeCell ref="L1:M1"/>
    <mergeCell ref="H1:I1"/>
  </mergeCells>
  <phoneticPr fontId="2" type="noConversion"/>
  <dataValidations count="3">
    <dataValidation type="list" allowBlank="1" showInputMessage="1" showErrorMessage="1" sqref="E86 G86">
      <formula1>$Q$8:$Q$11</formula1>
    </dataValidation>
    <dataValidation type="list" allowBlank="1" showInputMessage="1" showErrorMessage="1" sqref="B69:B83 B58:B59 B55:B56 B31:B40 B7:B11 B17:B19 B4:B5 B13:B15 B21:B29 B42:B53 B65:B67 B61:B63">
      <formula1>$Q$4:$Q$6</formula1>
    </dataValidation>
    <dataValidation type="list" allowBlank="1" showInputMessage="1" showErrorMessage="1" sqref="D69:D83 F69:F83 F65:F67 D58:D59 F58:F59 F61:F63 F55:F56 D55:D56 D65:D67 D21:D29 F21:F29 F17:F19 D17:D19 D7:D11 D4:D5 F4:F5 D13:D15 F13:F15 F31:F40 D31:D40 F7:F11 D42:D53 F42:F53 D61:D63">
      <formula1>$Q$13:$Q$16</formula1>
    </dataValidation>
  </dataValidations>
  <printOptions gridLines="1"/>
  <pageMargins left="0.75" right="0.75" top="1" bottom="1" header="0.5" footer="0.5"/>
  <pageSetup scale="80" orientation="landscape" horizontalDpi="4294967293" r:id="rId1"/>
  <headerFooter alignWithMargins="0">
    <oddHeader>&amp;C&amp;"Calibri,Bold"&amp;12Draft Phase 2 Final Product Decision -
Forums</oddHeader>
    <oddFooter>&amp;L&amp;"Calibri,Regular"&amp;P&amp;R&amp;"Calibri,Regular"&amp;D&amp;T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showGridLines="0" workbookViewId="0">
      <selection activeCell="A50" sqref="A50"/>
    </sheetView>
  </sheetViews>
  <sheetFormatPr defaultRowHeight="15"/>
  <cols>
    <col min="1" max="1" width="53.140625" style="28" customWidth="1"/>
    <col min="2" max="3" width="15.7109375" style="31" customWidth="1"/>
    <col min="4" max="6" width="15.7109375" style="28" hidden="1" customWidth="1"/>
    <col min="7" max="16384" width="9.140625" style="28"/>
  </cols>
  <sheetData>
    <row r="1" spans="1:6" s="43" customFormat="1" ht="30.75" customHeight="1" thickBot="1">
      <c r="A1" s="78" t="s">
        <v>7</v>
      </c>
      <c r="B1" s="79" t="s">
        <v>40</v>
      </c>
      <c r="C1" s="79" t="s">
        <v>41</v>
      </c>
      <c r="D1" s="42" t="s">
        <v>5</v>
      </c>
      <c r="E1" s="42" t="s">
        <v>11</v>
      </c>
      <c r="F1" s="42" t="s">
        <v>12</v>
      </c>
    </row>
    <row r="2" spans="1:6" ht="15.75" thickBot="1">
      <c r="A2" s="29" t="s">
        <v>6</v>
      </c>
      <c r="B2" s="36"/>
      <c r="C2" s="108"/>
      <c r="D2" s="108"/>
      <c r="E2" s="108"/>
      <c r="F2" s="108"/>
    </row>
    <row r="3" spans="1:6" s="60" customFormat="1" ht="15.75" thickBot="1">
      <c r="A3" s="80" t="s">
        <v>21</v>
      </c>
      <c r="B3" s="59">
        <f>'Requirements-Product Evaluation'!D84</f>
        <v>0</v>
      </c>
      <c r="C3" s="59">
        <f>'Requirements-Product Evaluation'!F84</f>
        <v>0</v>
      </c>
      <c r="D3" s="59">
        <f>'Requirements-Product Evaluation'!H84</f>
        <v>1</v>
      </c>
      <c r="E3" s="59">
        <f>'Requirements-Product Evaluation'!J84</f>
        <v>2</v>
      </c>
      <c r="F3" s="59">
        <f>'Requirements-Product Evaluation'!L84</f>
        <v>13</v>
      </c>
    </row>
    <row r="4" spans="1:6" ht="15.75" thickBot="1">
      <c r="A4" s="81" t="s">
        <v>38</v>
      </c>
      <c r="B4" s="58">
        <f>'Requirements-Product Evaluation'!E84</f>
        <v>0</v>
      </c>
      <c r="C4" s="58">
        <f>'Requirements-Product Evaluation'!G84</f>
        <v>0</v>
      </c>
      <c r="D4" s="34">
        <f>'Requirements-Product Evaluation'!I84</f>
        <v>0</v>
      </c>
      <c r="E4" s="34">
        <f>'Requirements-Product Evaluation'!K84</f>
        <v>0</v>
      </c>
      <c r="F4" s="34">
        <f>'Requirements-Product Evaluation'!M84</f>
        <v>0</v>
      </c>
    </row>
    <row r="5" spans="1:6" ht="3.75" customHeight="1" thickBot="1">
      <c r="A5" s="33"/>
      <c r="B5" s="32"/>
      <c r="C5" s="30"/>
    </row>
    <row r="6" spans="1:6" s="43" customFormat="1" ht="16.5" thickBot="1">
      <c r="A6" s="44" t="s">
        <v>8</v>
      </c>
      <c r="B6" s="45"/>
      <c r="C6" s="45"/>
      <c r="D6" s="45"/>
      <c r="E6" s="45"/>
      <c r="F6" s="45"/>
    </row>
    <row r="7" spans="1:6" s="47" customFormat="1" ht="15.75" thickBot="1">
      <c r="A7" s="81" t="s">
        <v>39</v>
      </c>
      <c r="B7" s="46">
        <f>'Requirements-Product Evaluation'!E88</f>
        <v>0</v>
      </c>
      <c r="C7" s="46">
        <f>'Requirements-Product Evaluation'!G88</f>
        <v>0</v>
      </c>
      <c r="D7" s="46">
        <f>'Requirements-Product Evaluation'!I88</f>
        <v>0</v>
      </c>
      <c r="E7" s="46">
        <f>'Requirements-Product Evaluation'!K88</f>
        <v>0</v>
      </c>
      <c r="F7" s="46">
        <f>'Requirements-Product Evaluation'!M88</f>
        <v>2</v>
      </c>
    </row>
    <row r="10" spans="1:6">
      <c r="A10" s="39"/>
      <c r="B10" s="40"/>
    </row>
    <row r="11" spans="1:6">
      <c r="A11" s="39"/>
      <c r="B11" s="40"/>
    </row>
    <row r="12" spans="1:6">
      <c r="A12" s="39"/>
      <c r="B12" s="40"/>
    </row>
    <row r="13" spans="1:6">
      <c r="A13" s="41"/>
      <c r="B13" s="40"/>
    </row>
    <row r="14" spans="1:6">
      <c r="A14" s="39"/>
      <c r="B14" s="40"/>
    </row>
    <row r="15" spans="1:6">
      <c r="A15" s="39"/>
      <c r="B15" s="40"/>
    </row>
    <row r="16" spans="1:6">
      <c r="A16" s="39"/>
      <c r="B16" s="40"/>
    </row>
    <row r="17" spans="1:2">
      <c r="A17" s="39"/>
      <c r="B17" s="40"/>
    </row>
    <row r="18" spans="1:2">
      <c r="A18" s="39"/>
      <c r="B18" s="40"/>
    </row>
    <row r="19" spans="1:2">
      <c r="A19" s="41"/>
      <c r="B19" s="40"/>
    </row>
    <row r="20" spans="1:2">
      <c r="A20" s="38"/>
      <c r="B20" s="40"/>
    </row>
    <row r="21" spans="1:2">
      <c r="A21" s="38"/>
      <c r="B21" s="40"/>
    </row>
    <row r="22" spans="1:2">
      <c r="A22" s="38"/>
      <c r="B22" s="40"/>
    </row>
  </sheetData>
  <mergeCells count="1">
    <mergeCell ref="C2:F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showGridLines="0" workbookViewId="0">
      <selection activeCell="B2" sqref="B2"/>
    </sheetView>
  </sheetViews>
  <sheetFormatPr defaultColWidth="92.42578125" defaultRowHeight="15"/>
  <cols>
    <col min="1" max="1" width="19.28515625" style="63" customWidth="1"/>
    <col min="2" max="2" width="52.5703125" style="64" customWidth="1"/>
    <col min="3" max="16384" width="92.42578125" style="22"/>
  </cols>
  <sheetData>
    <row r="1" spans="1:3" ht="16.5" thickBot="1">
      <c r="A1" s="57" t="s">
        <v>16</v>
      </c>
      <c r="B1" s="57" t="s">
        <v>14</v>
      </c>
    </row>
    <row r="2" spans="1:3" s="26" customFormat="1" ht="16.5" thickBot="1">
      <c r="A2" s="4" t="s">
        <v>185</v>
      </c>
      <c r="B2" s="65"/>
    </row>
    <row r="3" spans="1:3" ht="16.5" thickBot="1">
      <c r="A3" s="4" t="s">
        <v>186</v>
      </c>
      <c r="B3" s="66"/>
      <c r="C3" s="61"/>
    </row>
    <row r="4" spans="1:3">
      <c r="B4" s="62"/>
    </row>
    <row r="5" spans="1:3">
      <c r="B5" s="62"/>
    </row>
    <row r="6" spans="1:3">
      <c r="B6" s="62"/>
    </row>
    <row r="7" spans="1:3">
      <c r="B7" s="62"/>
    </row>
    <row r="8" spans="1:3">
      <c r="B8" s="62"/>
    </row>
    <row r="9" spans="1:3">
      <c r="B9" s="62"/>
    </row>
    <row r="10" spans="1:3">
      <c r="B10" s="62"/>
    </row>
    <row r="11" spans="1:3">
      <c r="B11" s="62"/>
    </row>
    <row r="12" spans="1:3">
      <c r="B12" s="62"/>
    </row>
    <row r="13" spans="1:3">
      <c r="B13" s="62"/>
    </row>
    <row r="14" spans="1:3">
      <c r="B14" s="62"/>
    </row>
    <row r="15" spans="1:3">
      <c r="B15" s="62"/>
    </row>
    <row r="16" spans="1:3">
      <c r="B16" s="62"/>
    </row>
  </sheetData>
  <phoneticPr fontId="2" type="noConversion"/>
  <pageMargins left="0.75" right="0.75" top="1" bottom="1" header="0.5" footer="0.5"/>
  <pageSetup orientation="landscape" r:id="rId1"/>
  <headerFooter alignWithMargins="0">
    <oddHeader>&amp;C&amp;"Calibri,Bold"&amp;12Product Evaluation Questions, Answers, and Requests</oddHeader>
    <oddFooter>&amp;L&amp;"Calibri,Regular"&amp;9&amp;D&amp;T&amp;R&amp;"Calibri,Regular"&amp;9&amp;P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A2D0B73FF51D48B9AE706123A5AF59" ma:contentTypeVersion="0" ma:contentTypeDescription="Create a new document." ma:contentTypeScope="" ma:versionID="e0d311f75127fffc2d402b5d7e9e2d5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8E55D71-58CC-44B9-BE61-3B7BAB87B6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83FAD4-BAF1-48DB-B042-08DA112D333F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A1A9C30-3A7B-42CA-B8C2-67BC525A7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Requirements-Product Evaluation</vt:lpstr>
      <vt:lpstr>Product Ranking</vt:lpstr>
      <vt:lpstr>Product Synopsis</vt:lpstr>
      <vt:lpstr>'Requirements-Product Evaluation'!_ftn1</vt:lpstr>
      <vt:lpstr>'Product Synopsis'!Print_Area</vt:lpstr>
      <vt:lpstr>'Requirements-Product Evaluation'!Print_Area</vt:lpstr>
      <vt:lpstr>'Product Synopsis'!Print_Titles</vt:lpstr>
      <vt:lpstr>'Requirements-Product Evaluation'!Print_Titles</vt:lpstr>
    </vt:vector>
  </TitlesOfParts>
  <Manager>Kathy Marsh</Manager>
  <Company>Aquilent, for the General Services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CMS Solution Evaluation Tool</dc:title>
  <dc:subject>Product scoring and comparison</dc:subject>
  <dc:creator>RachelLFlagg</dc:creator>
  <cp:keywords>product comparison, CMS</cp:keywords>
  <cp:lastModifiedBy>RobertAJacoby</cp:lastModifiedBy>
  <cp:lastPrinted>2010-03-26T17:45:17Z</cp:lastPrinted>
  <dcterms:created xsi:type="dcterms:W3CDTF">2009-06-01T18:38:47Z</dcterms:created>
  <dcterms:modified xsi:type="dcterms:W3CDTF">2012-11-20T18:16:51Z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iew">
    <vt:lpwstr/>
  </property>
</Properties>
</file>